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5320" activeTab="1"/>
  </bookViews>
  <sheets>
    <sheet name="Ski race draw 2012" sheetId="1" r:id="rId1"/>
    <sheet name="Individual Result" sheetId="2" r:id="rId2"/>
    <sheet name="Team Results" sheetId="3" r:id="rId3"/>
  </sheets>
  <definedNames/>
  <calcPr fullCalcOnLoad="1"/>
</workbook>
</file>

<file path=xl/sharedStrings.xml><?xml version="1.0" encoding="utf-8"?>
<sst xmlns="http://schemas.openxmlformats.org/spreadsheetml/2006/main" count="740" uniqueCount="375">
  <si>
    <t>Nick Allan (Board)</t>
  </si>
  <si>
    <t>Angelika Nikolausson</t>
  </si>
  <si>
    <t>Karen Hanigan</t>
  </si>
  <si>
    <t>Alec Brown</t>
  </si>
  <si>
    <t>Tanja Maley</t>
  </si>
  <si>
    <t>Sally Morris</t>
  </si>
  <si>
    <t>Jie Gao</t>
  </si>
  <si>
    <t xml:space="preserve">Freehills C </t>
  </si>
  <si>
    <t>TEAM 6</t>
  </si>
  <si>
    <t>Michael Bampton</t>
  </si>
  <si>
    <t>Scarlett Reid</t>
  </si>
  <si>
    <t>Patrick O'Grady</t>
  </si>
  <si>
    <t>Ben Macoun</t>
  </si>
  <si>
    <t>David Gilham</t>
  </si>
  <si>
    <t>Nicholas Brunton</t>
  </si>
  <si>
    <t>Kelsey Boreham</t>
  </si>
  <si>
    <t>Frank Bannon</t>
  </si>
  <si>
    <t>Chris Booth</t>
  </si>
  <si>
    <t>Joshua Knuckey</t>
  </si>
  <si>
    <t>Jennifer Ingram (Board)(Clutz)</t>
  </si>
  <si>
    <t>Susanne Weber (Board)(Clutz)</t>
  </si>
  <si>
    <t>Colin Loveday</t>
  </si>
  <si>
    <t>Simon Hardwick</t>
  </si>
  <si>
    <t>Ian Reynolds</t>
  </si>
  <si>
    <t>Tarryn Brown</t>
  </si>
  <si>
    <t>Ryan Wilson</t>
  </si>
  <si>
    <t>Stephanie Dietz</t>
  </si>
  <si>
    <t>Alexandra  Rees</t>
  </si>
  <si>
    <t>Larrissa Cook</t>
  </si>
  <si>
    <t>Tress Cox A</t>
  </si>
  <si>
    <t>Cayton Utz A</t>
  </si>
  <si>
    <t>Hicksons A</t>
  </si>
  <si>
    <t>Morays A</t>
  </si>
  <si>
    <t>Freehills A</t>
  </si>
  <si>
    <t>Eizabeth St Chambers</t>
  </si>
  <si>
    <t>McCullough Robertson A</t>
  </si>
  <si>
    <t>Curwoods A</t>
  </si>
  <si>
    <t>Crouch A</t>
  </si>
  <si>
    <t>Allen &amp; Overy A</t>
  </si>
  <si>
    <t>Ben Munce</t>
  </si>
  <si>
    <t>Arun Lambert</t>
  </si>
  <si>
    <t>Jonathan Hyde</t>
  </si>
  <si>
    <t>Henry Liu</t>
  </si>
  <si>
    <t>Nicky Thiyavutikan</t>
  </si>
  <si>
    <t>Pat Loffel</t>
  </si>
  <si>
    <t>Shabnam Amirbeaggi</t>
  </si>
  <si>
    <t>Sam Pearlman</t>
  </si>
  <si>
    <t>John McKellar</t>
  </si>
  <si>
    <t xml:space="preserve">Raphael Perla </t>
  </si>
  <si>
    <t>Lily Sher</t>
  </si>
  <si>
    <t>David Grainger</t>
  </si>
  <si>
    <t>Peter Paradise</t>
  </si>
  <si>
    <t>Adam Roberts</t>
  </si>
  <si>
    <t>Roger Marshall</t>
  </si>
  <si>
    <t>Janet McDonald</t>
  </si>
  <si>
    <t>Maurice Lynch</t>
  </si>
  <si>
    <t>Anne Sandeman</t>
  </si>
  <si>
    <t>Chris Dennett</t>
  </si>
  <si>
    <t>Kristine Erdogan</t>
  </si>
  <si>
    <t>Lauren Smith</t>
  </si>
  <si>
    <t>Seyi Onitiri</t>
  </si>
  <si>
    <t>Jason Li</t>
  </si>
  <si>
    <t>Michael Antrum</t>
  </si>
  <si>
    <t>George O'Kane</t>
  </si>
  <si>
    <t>John Lo Schiavo</t>
  </si>
  <si>
    <t>Tanya Haber</t>
  </si>
  <si>
    <t>Hayford, Owen</t>
  </si>
  <si>
    <t>BIB</t>
  </si>
  <si>
    <t>NAME</t>
  </si>
  <si>
    <t>1ST RUN</t>
  </si>
  <si>
    <t>Michael Daniel</t>
  </si>
  <si>
    <t>Erin Gavin</t>
  </si>
  <si>
    <t>Rebecca Daniel</t>
  </si>
  <si>
    <t>Rod Simpson</t>
  </si>
  <si>
    <t>Sarah A McCarthy</t>
  </si>
  <si>
    <t>Sarah Wheeler</t>
  </si>
  <si>
    <t>Lauren Wakeling</t>
  </si>
  <si>
    <t>Sacha Zancuk</t>
  </si>
  <si>
    <t>Antony Anisse</t>
  </si>
  <si>
    <t>Alexander Staples</t>
  </si>
  <si>
    <t>Chetan Shukla</t>
  </si>
  <si>
    <t>Army Lawyers A</t>
  </si>
  <si>
    <t>Yasmin Bell (Board)</t>
  </si>
  <si>
    <t>Tim Stanton (Board)</t>
  </si>
  <si>
    <t>Louisa Macdonald</t>
  </si>
  <si>
    <t>Sebastian Michel</t>
  </si>
  <si>
    <t>Adam Foreman (Board)</t>
  </si>
  <si>
    <t>Chris Kane (Board)</t>
  </si>
  <si>
    <t>Axel Sukianto (Board)</t>
  </si>
  <si>
    <t>TEAM 37</t>
  </si>
  <si>
    <t>TEAM 39</t>
  </si>
  <si>
    <t>TEAM 41</t>
  </si>
  <si>
    <t>TEAM 43</t>
  </si>
  <si>
    <t>Anna Lewis</t>
  </si>
  <si>
    <t>Kate O'Dwyer</t>
  </si>
  <si>
    <t>Samantha Thorndike</t>
  </si>
  <si>
    <t xml:space="preserve">Rachel Quigley </t>
  </si>
  <si>
    <t>Belinda Marshall</t>
  </si>
  <si>
    <t>Michael Burns</t>
  </si>
  <si>
    <t>Daniel Quinn</t>
  </si>
  <si>
    <t>Laurence Bye</t>
  </si>
  <si>
    <t>Clayton Utz D</t>
  </si>
  <si>
    <t>Clayton Utz F</t>
  </si>
  <si>
    <t>Piper Alderman A</t>
  </si>
  <si>
    <t>Clayton Utz B</t>
  </si>
  <si>
    <t>HDY D</t>
  </si>
  <si>
    <t>Tress Cox B</t>
  </si>
  <si>
    <t>Gadens B</t>
  </si>
  <si>
    <t>Garth Campbell</t>
  </si>
  <si>
    <t>2ND RUN</t>
  </si>
  <si>
    <t>TOTAL</t>
  </si>
  <si>
    <t>TEAM 1</t>
  </si>
  <si>
    <t>TEAM 2</t>
  </si>
  <si>
    <t>TEAM 3</t>
  </si>
  <si>
    <t>TEAM 4</t>
  </si>
  <si>
    <t>TEAM 5</t>
  </si>
  <si>
    <t>Frazer Hunt</t>
  </si>
  <si>
    <t>TEAM 34</t>
  </si>
  <si>
    <t>TEAM 33</t>
  </si>
  <si>
    <t>Paula Newton</t>
  </si>
  <si>
    <t>Nicholas Crouch</t>
  </si>
  <si>
    <t>Morays B</t>
  </si>
  <si>
    <t>Clayton Utz E</t>
  </si>
  <si>
    <t>TEAM 35</t>
  </si>
  <si>
    <t>Kilifoti Eteuati</t>
  </si>
  <si>
    <t>Selbourne Composite</t>
  </si>
  <si>
    <t>Stephen Jauncey</t>
  </si>
  <si>
    <t>Ben Mortimer</t>
  </si>
  <si>
    <t>Glen Hughes</t>
  </si>
  <si>
    <t>Melysha Turnbull</t>
  </si>
  <si>
    <t>Killara Maher</t>
  </si>
  <si>
    <t>Richard Bullock</t>
  </si>
  <si>
    <t>Justine Fox</t>
  </si>
  <si>
    <t>Ben Kim</t>
  </si>
  <si>
    <t>Jenna Ryan</t>
  </si>
  <si>
    <t>Sarah Orbell</t>
  </si>
  <si>
    <t>Army Lawyers B</t>
  </si>
  <si>
    <t>Amanda Gilkes (Board)</t>
  </si>
  <si>
    <t>Lachlan Armstrong (Board)</t>
  </si>
  <si>
    <t>Marc Ward (Board)</t>
  </si>
  <si>
    <t>Erika Aligno (Board)</t>
  </si>
  <si>
    <t>Scott Stierli (Board)</t>
  </si>
  <si>
    <t>Kristen Griffin (Board)</t>
  </si>
  <si>
    <t>James Souther (Board)</t>
  </si>
  <si>
    <t>Stephen Harris</t>
  </si>
  <si>
    <t>Peter McCarthy</t>
  </si>
  <si>
    <t>Brittany Milne</t>
  </si>
  <si>
    <t>Kathryn Langton</t>
  </si>
  <si>
    <t>Stephanie Stacey</t>
  </si>
  <si>
    <t>Emma Reilly</t>
  </si>
  <si>
    <t>Rachel Vance</t>
  </si>
  <si>
    <t>Nicholas Pitt</t>
  </si>
  <si>
    <t>Nicola Smith</t>
  </si>
  <si>
    <t>Gaby Watts</t>
  </si>
  <si>
    <t>Joshua Raftery</t>
  </si>
  <si>
    <t>William Nolan</t>
  </si>
  <si>
    <t>Michael Roberts</t>
  </si>
  <si>
    <t>Stephanie Bird</t>
  </si>
  <si>
    <t>Catherine Marrison</t>
  </si>
  <si>
    <t>Patrick McGushin</t>
  </si>
  <si>
    <t>Bella Khabbaz</t>
  </si>
  <si>
    <t>Sal Roppolo</t>
  </si>
  <si>
    <t>Joel Rennie (Board) (Freehills)</t>
  </si>
  <si>
    <t>Chris Stevens (Board)(HWL)</t>
  </si>
  <si>
    <t>Morri Seifoor (Board) (Hicksons)</t>
  </si>
  <si>
    <t>Kate Robertson (Ramsay)</t>
  </si>
  <si>
    <t>Wentworth Chambers</t>
  </si>
  <si>
    <t>Gadens A</t>
  </si>
  <si>
    <t>King &amp; Wood Mallesons A</t>
  </si>
  <si>
    <t>HDY A</t>
  </si>
  <si>
    <t>Zina Edwards</t>
  </si>
  <si>
    <t>Amy O'Callghan</t>
  </si>
  <si>
    <t>Ashley Carlstein</t>
  </si>
  <si>
    <t>Brolsma, Hugh</t>
  </si>
  <si>
    <t>Army Lawyers A</t>
  </si>
  <si>
    <t>McCullough Robertson A</t>
  </si>
  <si>
    <t>Herbert Geer A</t>
  </si>
  <si>
    <t>TEAM 46</t>
  </si>
  <si>
    <t>Clayton Utz C</t>
  </si>
  <si>
    <t>Clayton Utz D</t>
  </si>
  <si>
    <t>TEAM 7</t>
  </si>
  <si>
    <t>TEAM 8</t>
  </si>
  <si>
    <t>TEAM 9</t>
  </si>
  <si>
    <t>TEAM 10</t>
  </si>
  <si>
    <t>TEAM 11</t>
  </si>
  <si>
    <t>TEAM 12</t>
  </si>
  <si>
    <t>TEAM 13</t>
  </si>
  <si>
    <t>TEAM 14</t>
  </si>
  <si>
    <t>TEAM 15</t>
  </si>
  <si>
    <t>TEAM 16</t>
  </si>
  <si>
    <t>TEAM 17</t>
  </si>
  <si>
    <t>TEAM 18</t>
  </si>
  <si>
    <t>TEAM 19</t>
  </si>
  <si>
    <t>TEAM 20</t>
  </si>
  <si>
    <t>END SEED A</t>
  </si>
  <si>
    <t>TEAM 21</t>
  </si>
  <si>
    <t>TEAM 22</t>
  </si>
  <si>
    <t>TEAM 23</t>
  </si>
  <si>
    <t>TEAM 24</t>
  </si>
  <si>
    <t>TEAM 25</t>
  </si>
  <si>
    <t>TEAM 26</t>
  </si>
  <si>
    <t>TEAM 27</t>
  </si>
  <si>
    <t>TEAM 28</t>
  </si>
  <si>
    <t>TEAM 29</t>
  </si>
  <si>
    <t>TEAM 30</t>
  </si>
  <si>
    <t>TEAM 31</t>
  </si>
  <si>
    <t>TEAM 32</t>
  </si>
  <si>
    <t>Resolve Lit A</t>
  </si>
  <si>
    <t>Jordan Clitheroe</t>
  </si>
  <si>
    <t>Ashurst A</t>
  </si>
  <si>
    <t>Jakeob Brown</t>
  </si>
  <si>
    <t>Allens A</t>
  </si>
  <si>
    <t>Herbert Geer A</t>
  </si>
  <si>
    <t>Herbert Geer B</t>
  </si>
  <si>
    <t>Ryan Hallett</t>
  </si>
  <si>
    <t>Ashurst C</t>
  </si>
  <si>
    <t>Allens B</t>
  </si>
  <si>
    <t>Ashurst B</t>
  </si>
  <si>
    <t>Allens C</t>
  </si>
  <si>
    <t>Allens D</t>
  </si>
  <si>
    <t>Garth Campbell (HWL)</t>
  </si>
  <si>
    <t>Briony Martin (Army)</t>
  </si>
  <si>
    <t>Nicole Meyer</t>
  </si>
  <si>
    <t>James Gonczi</t>
  </si>
  <si>
    <t>Hamish Collings-Begg</t>
  </si>
  <si>
    <t>Tom Griffin</t>
  </si>
  <si>
    <t>Dave McBride</t>
  </si>
  <si>
    <t>Lewis Seelenmeyer (Board)(Piper)</t>
  </si>
  <si>
    <t>Tamarra Sherif</t>
  </si>
  <si>
    <t>John Markos</t>
  </si>
  <si>
    <t>Zali Steggal</t>
  </si>
  <si>
    <t>Tod Alexis SC (Board)</t>
  </si>
  <si>
    <t>Zheng Wang</t>
  </si>
  <si>
    <t>Jessica Norgard</t>
  </si>
  <si>
    <t>Christopher Chow Chris Chow Creative Lawyers)</t>
  </si>
  <si>
    <t>Mark Rodgers (Schenker Australia)</t>
  </si>
  <si>
    <t>Adam Wilczek (Police Presecutions)</t>
  </si>
  <si>
    <t>Courtney McLean (Banki Haddock Fiora)</t>
  </si>
  <si>
    <t>Paul Kapiris</t>
  </si>
  <si>
    <t>Alena Cher</t>
  </si>
  <si>
    <t>Dominic Anderson</t>
  </si>
  <si>
    <t>Matthew Tracey</t>
  </si>
  <si>
    <t>Ben Buckingham</t>
  </si>
  <si>
    <t>Tess Deegan</t>
  </si>
  <si>
    <t>Edward Bangs</t>
  </si>
  <si>
    <t>Sarah Butler</t>
  </si>
  <si>
    <t>Lucinda Clarke</t>
  </si>
  <si>
    <t>Ben Friis-O'Toole</t>
  </si>
  <si>
    <t>Victoria Johns</t>
  </si>
  <si>
    <t>David Rountree</t>
  </si>
  <si>
    <t>Mark Boyagi</t>
  </si>
  <si>
    <t>Ben Emblin</t>
  </si>
  <si>
    <t>Sally Morshead</t>
  </si>
  <si>
    <t>Stella Lee</t>
  </si>
  <si>
    <t>Nicola Burridge</t>
  </si>
  <si>
    <t>Jane Petrolo</t>
  </si>
  <si>
    <t>Tom Cooper</t>
  </si>
  <si>
    <t>Matt Kalyk</t>
  </si>
  <si>
    <t>Henry Shatwell</t>
  </si>
  <si>
    <t>Murray Edstein</t>
  </si>
  <si>
    <t>Rupert Baker</t>
  </si>
  <si>
    <t>Leo Channon (Board)</t>
  </si>
  <si>
    <t>Carter Moore (Board)</t>
  </si>
  <si>
    <t>Jason Munstermann (Board)</t>
  </si>
  <si>
    <t>Tim Barton (Board)</t>
  </si>
  <si>
    <t>Katy Rowbotham (Board)</t>
  </si>
  <si>
    <t>Matthew Pieterse (Board)</t>
  </si>
  <si>
    <t>Jordan Bookman (Board)</t>
  </si>
  <si>
    <t>Morays A</t>
  </si>
  <si>
    <t>TEAM 34</t>
  </si>
  <si>
    <t>Allens B</t>
  </si>
  <si>
    <t>Tress Cox A</t>
  </si>
  <si>
    <t>Clayton Utz F</t>
  </si>
  <si>
    <t>Wentworth Chambers</t>
  </si>
  <si>
    <t>TEAM 37</t>
  </si>
  <si>
    <t>Hicksons D</t>
  </si>
  <si>
    <t>TEAM 50</t>
  </si>
  <si>
    <t>Allens D</t>
  </si>
  <si>
    <t>TEAM 35</t>
  </si>
  <si>
    <t>Hicksons B</t>
  </si>
  <si>
    <t>Army Lawyers B</t>
  </si>
  <si>
    <t>TEAM 48</t>
  </si>
  <si>
    <t>Herbert Geer B</t>
  </si>
  <si>
    <t>Eizabeth St Chambers</t>
  </si>
  <si>
    <t>Ashurst A</t>
  </si>
  <si>
    <t>TEAM 43</t>
  </si>
  <si>
    <t>Hicksons C</t>
  </si>
  <si>
    <t>TEAM 49</t>
  </si>
  <si>
    <t>Chow Composite B</t>
  </si>
  <si>
    <t>TEAM 36</t>
  </si>
  <si>
    <t>Ashurst B</t>
  </si>
  <si>
    <t>HDY D</t>
  </si>
  <si>
    <t>TEAM 39</t>
  </si>
  <si>
    <t>Allens C</t>
  </si>
  <si>
    <t>Tress Cox B</t>
  </si>
  <si>
    <t>Ashurst C</t>
  </si>
  <si>
    <t>TEAM 44</t>
  </si>
  <si>
    <t>Freehills B</t>
  </si>
  <si>
    <t xml:space="preserve">Freehills C </t>
  </si>
  <si>
    <t>TEAM 45</t>
  </si>
  <si>
    <t>HDY C</t>
  </si>
  <si>
    <t>TEAM 33</t>
  </si>
  <si>
    <t>Clayton Utz E</t>
  </si>
  <si>
    <t>Crouch A</t>
  </si>
  <si>
    <t>Curwoods A</t>
  </si>
  <si>
    <t>Allen &amp; Overy A</t>
  </si>
  <si>
    <t>TEAM 38</t>
  </si>
  <si>
    <t>Morays D</t>
  </si>
  <si>
    <t>TEAM 42</t>
  </si>
  <si>
    <t>Morays C</t>
  </si>
  <si>
    <t>King &amp; Wood Mallesons A</t>
  </si>
  <si>
    <t xml:space="preserve"> </t>
  </si>
  <si>
    <t>TEAM 45</t>
  </si>
  <si>
    <t>TEAM 47</t>
  </si>
  <si>
    <t>TEAM 49</t>
  </si>
  <si>
    <t>TEAM 36</t>
  </si>
  <si>
    <t>TEAM 38</t>
  </si>
  <si>
    <t>TEAM 40</t>
  </si>
  <si>
    <t>TEAM 42</t>
  </si>
  <si>
    <t>TEAM 44</t>
  </si>
  <si>
    <t>TEAM 46</t>
  </si>
  <si>
    <t>TEAM 48</t>
  </si>
  <si>
    <t>TEAM 50</t>
  </si>
  <si>
    <t>Hicksons B</t>
  </si>
  <si>
    <t>Hicksons D</t>
  </si>
  <si>
    <t>Morays D</t>
  </si>
  <si>
    <t>HDY B</t>
  </si>
  <si>
    <t>Chow Composite A</t>
  </si>
  <si>
    <t>Morays C</t>
  </si>
  <si>
    <t>Hicksons C</t>
  </si>
  <si>
    <t>Freehills B</t>
  </si>
  <si>
    <t>HDY C</t>
  </si>
  <si>
    <t>Clayton Utz C</t>
  </si>
  <si>
    <t>Morays Composite A</t>
  </si>
  <si>
    <t>Chow Composite B</t>
  </si>
  <si>
    <t>Ryan Thorne</t>
  </si>
  <si>
    <t>Jen Bradley</t>
  </si>
  <si>
    <t>Anthony Baine</t>
  </si>
  <si>
    <t>Scott Butler</t>
  </si>
  <si>
    <t>Alison Cairns</t>
  </si>
  <si>
    <t>Dan Brush</t>
  </si>
  <si>
    <t>Malcolm Davis</t>
  </si>
  <si>
    <t>Paul Deschamps</t>
  </si>
  <si>
    <t>Peter Hawkes</t>
  </si>
  <si>
    <t>Sean Cameron</t>
  </si>
  <si>
    <t>Stewart Cameron</t>
  </si>
  <si>
    <t>Doyle Myles</t>
  </si>
  <si>
    <t>William Allen</t>
  </si>
  <si>
    <t>Jessica Shillington</t>
  </si>
  <si>
    <t>Rory O'Connor</t>
  </si>
  <si>
    <t>Nick Wiesener</t>
  </si>
  <si>
    <t>DNF</t>
  </si>
  <si>
    <t>DNS</t>
  </si>
  <si>
    <t>DQ</t>
  </si>
  <si>
    <t>Charlie Ryan</t>
  </si>
  <si>
    <t xml:space="preserve">Scott Stierli </t>
  </si>
  <si>
    <t xml:space="preserve">Thomas Kirkham </t>
  </si>
  <si>
    <t>Thomas Kirkham</t>
  </si>
  <si>
    <t>Cayton Utz A</t>
  </si>
  <si>
    <t>TEAM 41</t>
  </si>
  <si>
    <t>Chow Composite A</t>
  </si>
  <si>
    <t>Freehills A</t>
  </si>
  <si>
    <t>Piper Alderman A</t>
  </si>
  <si>
    <t>Clayton Utz B</t>
  </si>
  <si>
    <t>Allens A</t>
  </si>
  <si>
    <t>Hicksons A</t>
  </si>
  <si>
    <t>Gadens A</t>
  </si>
  <si>
    <t>Gadens B</t>
  </si>
  <si>
    <t>TEAM 47</t>
  </si>
  <si>
    <t>Morays Composite A</t>
  </si>
  <si>
    <t>Selbourne Composite</t>
  </si>
  <si>
    <t>HDY A</t>
  </si>
  <si>
    <t>Resolve Lit A</t>
  </si>
  <si>
    <t>TEAM 40</t>
  </si>
  <si>
    <t>HDY B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</si>
</sst>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ss.00"/>
    <numFmt numFmtId="174" formatCode="m:ss.00"/>
    <numFmt numFmtId="175" formatCode="mm:ss.00"/>
    <numFmt numFmtId="176" formatCode="[h]:mm:ss.000"/>
  </numFmts>
  <fonts count="34">
    <font>
      <sz val="10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1"/>
      <name val="Arial"/>
      <family val="2"/>
    </font>
    <font>
      <sz val="10"/>
      <color indexed="8"/>
      <name val="Tahoma"/>
      <family val="0"/>
    </font>
    <font>
      <sz val="10"/>
      <name val="Tahoma"/>
      <family val="2"/>
    </font>
    <font>
      <sz val="12"/>
      <name val="Verdana"/>
      <family val="0"/>
    </font>
    <font>
      <sz val="12"/>
      <name val="Arial"/>
      <family val="0"/>
    </font>
    <font>
      <sz val="10"/>
      <name val="Verdana"/>
      <family val="0"/>
    </font>
    <font>
      <b/>
      <sz val="10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24" borderId="10" xfId="0" applyFill="1" applyBorder="1" applyAlignment="1" applyProtection="1">
      <alignment vertical="center"/>
      <protection locked="0"/>
    </xf>
    <xf numFmtId="0" fontId="0" fillId="24" borderId="11" xfId="0" applyFill="1" applyBorder="1" applyAlignment="1" applyProtection="1">
      <alignment vertical="center"/>
      <protection locked="0"/>
    </xf>
    <xf numFmtId="174" fontId="5" fillId="0" borderId="10" xfId="0" applyNumberFormat="1" applyFont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0" fillId="24" borderId="0" xfId="0" applyNumberFormat="1" applyFill="1" applyAlignment="1">
      <alignment/>
    </xf>
    <xf numFmtId="173" fontId="0" fillId="24" borderId="10" xfId="0" applyNumberFormat="1" applyFill="1" applyBorder="1" applyAlignment="1">
      <alignment/>
    </xf>
    <xf numFmtId="173" fontId="0" fillId="24" borderId="10" xfId="0" applyNumberFormat="1" applyFill="1" applyBorder="1" applyAlignment="1">
      <alignment horizontal="center"/>
    </xf>
    <xf numFmtId="174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173" fontId="0" fillId="24" borderId="10" xfId="0" applyNumberForma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24" borderId="10" xfId="0" applyFill="1" applyBorder="1" applyAlignment="1" applyProtection="1">
      <alignment vertical="center"/>
      <protection locked="0"/>
    </xf>
    <xf numFmtId="0" fontId="0" fillId="24" borderId="10" xfId="0" applyFont="1" applyFill="1" applyBorder="1" applyAlignment="1" applyProtection="1">
      <alignment vertical="center"/>
      <protection locked="0"/>
    </xf>
    <xf numFmtId="0" fontId="1" fillId="24" borderId="12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173" fontId="1" fillId="24" borderId="13" xfId="0" applyNumberFormat="1" applyFont="1" applyFill="1" applyBorder="1" applyAlignment="1">
      <alignment/>
    </xf>
    <xf numFmtId="174" fontId="1" fillId="24" borderId="13" xfId="0" applyNumberFormat="1" applyFont="1" applyFill="1" applyBorder="1" applyAlignment="1">
      <alignment/>
    </xf>
    <xf numFmtId="174" fontId="1" fillId="24" borderId="14" xfId="0" applyNumberFormat="1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3" fillId="24" borderId="15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173" fontId="0" fillId="24" borderId="15" xfId="0" applyNumberFormat="1" applyFont="1" applyFill="1" applyBorder="1" applyAlignment="1">
      <alignment/>
    </xf>
    <xf numFmtId="173" fontId="0" fillId="24" borderId="15" xfId="0" applyNumberFormat="1" applyFill="1" applyBorder="1" applyAlignment="1">
      <alignment/>
    </xf>
    <xf numFmtId="174" fontId="5" fillId="24" borderId="15" xfId="0" applyNumberFormat="1" applyFont="1" applyFill="1" applyBorder="1" applyAlignment="1">
      <alignment/>
    </xf>
    <xf numFmtId="0" fontId="0" fillId="24" borderId="15" xfId="0" applyFill="1" applyBorder="1" applyAlignment="1">
      <alignment/>
    </xf>
    <xf numFmtId="0" fontId="5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174" fontId="5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173" fontId="0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/>
    </xf>
    <xf numFmtId="0" fontId="1" fillId="24" borderId="10" xfId="0" applyFont="1" applyFill="1" applyBorder="1" applyAlignment="1">
      <alignment horizontal="left"/>
    </xf>
    <xf numFmtId="174" fontId="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174" fontId="0" fillId="24" borderId="0" xfId="0" applyNumberFormat="1" applyFill="1" applyAlignment="1">
      <alignment/>
    </xf>
    <xf numFmtId="0" fontId="0" fillId="24" borderId="10" xfId="0" applyFont="1" applyFill="1" applyBorder="1" applyAlignment="1">
      <alignment/>
    </xf>
    <xf numFmtId="176" fontId="0" fillId="0" borderId="0" xfId="0" applyNumberFormat="1" applyAlignment="1">
      <alignment/>
    </xf>
    <xf numFmtId="0" fontId="27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74" fontId="29" fillId="0" borderId="0" xfId="0" applyNumberFormat="1" applyFont="1" applyFill="1" applyBorder="1" applyAlignment="1">
      <alignment horizontal="left" vertical="center"/>
    </xf>
    <xf numFmtId="0" fontId="30" fillId="0" borderId="0" xfId="0" applyFont="1" applyAlignment="1">
      <alignment/>
    </xf>
    <xf numFmtId="174" fontId="29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174" fontId="0" fillId="0" borderId="0" xfId="0" applyNumberFormat="1" applyFill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 vertical="center"/>
    </xf>
    <xf numFmtId="0" fontId="28" fillId="0" borderId="0" xfId="0" applyFont="1" applyFill="1" applyBorder="1" applyAlignment="1" applyProtection="1">
      <alignment horizontal="right" vertical="center" wrapText="1"/>
      <protection locked="0"/>
    </xf>
    <xf numFmtId="174" fontId="29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74" fontId="0" fillId="0" borderId="0" xfId="119" applyNumberFormat="1" applyBorder="1">
      <alignment/>
      <protection/>
    </xf>
    <xf numFmtId="173" fontId="32" fillId="0" borderId="0" xfId="117" applyNumberFormat="1" applyFont="1" applyAlignment="1">
      <alignment horizontal="right"/>
      <protection/>
    </xf>
    <xf numFmtId="174" fontId="0" fillId="0" borderId="0" xfId="119" applyNumberFormat="1">
      <alignment/>
      <protection/>
    </xf>
    <xf numFmtId="0" fontId="33" fillId="0" borderId="0" xfId="0" applyFont="1" applyAlignment="1">
      <alignment horizontal="center"/>
    </xf>
    <xf numFmtId="174" fontId="30" fillId="0" borderId="0" xfId="0" applyNumberFormat="1" applyFont="1" applyAlignment="1">
      <alignment/>
    </xf>
    <xf numFmtId="174" fontId="32" fillId="0" borderId="0" xfId="118" applyNumberFormat="1" applyFont="1" applyBorder="1">
      <alignment/>
      <protection/>
    </xf>
    <xf numFmtId="0" fontId="32" fillId="0" borderId="0" xfId="118" applyFont="1" applyBorder="1">
      <alignment/>
      <protection/>
    </xf>
    <xf numFmtId="174" fontId="0" fillId="0" borderId="0" xfId="0" applyNumberFormat="1" applyBorder="1" applyAlignment="1">
      <alignment horizontal="center"/>
    </xf>
    <xf numFmtId="174" fontId="0" fillId="0" borderId="0" xfId="0" applyNumberFormat="1" applyBorder="1" applyAlignment="1">
      <alignment/>
    </xf>
    <xf numFmtId="0" fontId="30" fillId="0" borderId="0" xfId="0" applyFont="1" applyAlignment="1">
      <alignment horizontal="left"/>
    </xf>
    <xf numFmtId="174" fontId="32" fillId="0" borderId="0" xfId="116" applyNumberFormat="1" applyFont="1" applyBorder="1">
      <alignment/>
      <protection/>
    </xf>
    <xf numFmtId="0" fontId="30" fillId="0" borderId="0" xfId="116" applyFont="1" applyBorder="1">
      <alignment/>
      <protection/>
    </xf>
    <xf numFmtId="174" fontId="0" fillId="0" borderId="0" xfId="116" applyNumberFormat="1" applyBorder="1">
      <alignment/>
      <protection/>
    </xf>
    <xf numFmtId="174" fontId="30" fillId="0" borderId="0" xfId="0" applyNumberFormat="1" applyFont="1" applyBorder="1" applyAlignment="1">
      <alignment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Currency 11" xfId="47"/>
    <cellStyle name="Currency 12" xfId="48"/>
    <cellStyle name="Currency 13" xfId="49"/>
    <cellStyle name="Currency 14" xfId="50"/>
    <cellStyle name="Currency 15" xfId="51"/>
    <cellStyle name="Currency 16" xfId="52"/>
    <cellStyle name="Currency 17" xfId="53"/>
    <cellStyle name="Currency 18" xfId="54"/>
    <cellStyle name="Currency 19" xfId="55"/>
    <cellStyle name="Currency 2" xfId="56"/>
    <cellStyle name="Currency 20" xfId="57"/>
    <cellStyle name="Currency 21" xfId="58"/>
    <cellStyle name="Currency 22" xfId="59"/>
    <cellStyle name="Currency 23" xfId="60"/>
    <cellStyle name="Currency 24" xfId="61"/>
    <cellStyle name="Currency 25" xfId="62"/>
    <cellStyle name="Currency 26" xfId="63"/>
    <cellStyle name="Currency 27" xfId="64"/>
    <cellStyle name="Currency 28" xfId="65"/>
    <cellStyle name="Currency 29" xfId="66"/>
    <cellStyle name="Currency 3" xfId="67"/>
    <cellStyle name="Currency 30" xfId="68"/>
    <cellStyle name="Currency 4" xfId="69"/>
    <cellStyle name="Currency 5" xfId="70"/>
    <cellStyle name="Currency 6" xfId="71"/>
    <cellStyle name="Currency 7" xfId="72"/>
    <cellStyle name="Currency 8" xfId="73"/>
    <cellStyle name="Currency 9" xfId="74"/>
    <cellStyle name="Explanatory Text" xfId="75"/>
    <cellStyle name="Followed Hyperlink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yperlink 2" xfId="83"/>
    <cellStyle name="Hyperlink 3" xfId="84"/>
    <cellStyle name="Input" xfId="85"/>
    <cellStyle name="Linked Cell" xfId="86"/>
    <cellStyle name="Neutral" xfId="87"/>
    <cellStyle name="Normal 10" xfId="88"/>
    <cellStyle name="Normal 11" xfId="89"/>
    <cellStyle name="Normal 12" xfId="90"/>
    <cellStyle name="Normal 13" xfId="91"/>
    <cellStyle name="Normal 14" xfId="92"/>
    <cellStyle name="Normal 15" xfId="93"/>
    <cellStyle name="Normal 16" xfId="94"/>
    <cellStyle name="Normal 17" xfId="95"/>
    <cellStyle name="Normal 18" xfId="96"/>
    <cellStyle name="Normal 19" xfId="97"/>
    <cellStyle name="Normal 2" xfId="98"/>
    <cellStyle name="Normal 20" xfId="99"/>
    <cellStyle name="Normal 21" xfId="100"/>
    <cellStyle name="Normal 22" xfId="101"/>
    <cellStyle name="Normal 23" xfId="102"/>
    <cellStyle name="Normal 24" xfId="103"/>
    <cellStyle name="Normal 25" xfId="104"/>
    <cellStyle name="Normal 26" xfId="105"/>
    <cellStyle name="Normal 27" xfId="106"/>
    <cellStyle name="Normal 28" xfId="107"/>
    <cellStyle name="Normal 29" xfId="108"/>
    <cellStyle name="Normal 3" xfId="109"/>
    <cellStyle name="Normal 4" xfId="110"/>
    <cellStyle name="Normal 5" xfId="111"/>
    <cellStyle name="Normal 6" xfId="112"/>
    <cellStyle name="Normal 7" xfId="113"/>
    <cellStyle name="Normal 8" xfId="114"/>
    <cellStyle name="Normal 9" xfId="115"/>
    <cellStyle name="Normal_Best Result Run 1 HC" xfId="116"/>
    <cellStyle name="Normal_Best Result Run 2 HC" xfId="117"/>
    <cellStyle name="Normal_Sheet 1" xfId="118"/>
    <cellStyle name="Normal_Sheet1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zoomScalePageLayoutView="0" workbookViewId="0" topLeftCell="A88">
      <selection activeCell="I24" sqref="I24"/>
    </sheetView>
  </sheetViews>
  <sheetFormatPr defaultColWidth="8.8515625" defaultRowHeight="12.75"/>
  <cols>
    <col min="1" max="1" width="10.28125" style="16" customWidth="1"/>
    <col min="2" max="2" width="19.7109375" style="16" customWidth="1"/>
    <col min="3" max="3" width="8.8515625" style="16" customWidth="1"/>
    <col min="4" max="4" width="11.28125" style="11" customWidth="1"/>
    <col min="5" max="5" width="12.8515625" style="11" customWidth="1"/>
    <col min="6" max="6" width="8.8515625" style="51" customWidth="1"/>
    <col min="7" max="7" width="8.8515625" style="16" customWidth="1"/>
    <col min="8" max="8" width="9.8515625" style="16" customWidth="1"/>
    <col min="9" max="9" width="20.140625" style="16" customWidth="1"/>
    <col min="10" max="10" width="8.8515625" style="16" customWidth="1"/>
    <col min="11" max="12" width="8.8515625" style="11" customWidth="1"/>
    <col min="13" max="13" width="8.8515625" style="51" customWidth="1"/>
    <col min="14" max="16" width="8.8515625" style="16" customWidth="1"/>
  </cols>
  <sheetData>
    <row r="1" spans="1:13" ht="15.75" thickBot="1">
      <c r="A1" s="21" t="s">
        <v>67</v>
      </c>
      <c r="B1" s="22" t="s">
        <v>68</v>
      </c>
      <c r="C1" s="22"/>
      <c r="D1" s="23" t="s">
        <v>69</v>
      </c>
      <c r="E1" s="23" t="s">
        <v>109</v>
      </c>
      <c r="F1" s="24" t="s">
        <v>110</v>
      </c>
      <c r="G1" s="22"/>
      <c r="H1" s="22" t="s">
        <v>67</v>
      </c>
      <c r="I1" s="22" t="s">
        <v>68</v>
      </c>
      <c r="J1" s="22"/>
      <c r="K1" s="23" t="s">
        <v>69</v>
      </c>
      <c r="L1" s="23" t="s">
        <v>109</v>
      </c>
      <c r="M1" s="25" t="s">
        <v>110</v>
      </c>
    </row>
    <row r="2" spans="1:13" ht="12.75">
      <c r="A2" s="26" t="s">
        <v>111</v>
      </c>
      <c r="B2" s="27" t="s">
        <v>207</v>
      </c>
      <c r="C2" s="28"/>
      <c r="D2" s="29"/>
      <c r="E2" s="30"/>
      <c r="F2" s="31"/>
      <c r="G2" s="32"/>
      <c r="H2" s="26" t="s">
        <v>112</v>
      </c>
      <c r="I2" s="27" t="s">
        <v>209</v>
      </c>
      <c r="J2" s="28"/>
      <c r="K2" s="29"/>
      <c r="L2" s="30"/>
      <c r="M2" s="31"/>
    </row>
    <row r="3" spans="1:13" ht="12">
      <c r="A3" s="33">
        <v>1</v>
      </c>
      <c r="B3" s="34" t="s">
        <v>70</v>
      </c>
      <c r="C3" s="35"/>
      <c r="D3" s="12">
        <v>0.000296875</v>
      </c>
      <c r="E3" s="12">
        <v>0.0003209490740740741</v>
      </c>
      <c r="F3" s="36">
        <f>D3+E3</f>
        <v>0.000617824074074074</v>
      </c>
      <c r="G3" s="15"/>
      <c r="H3" s="33">
        <v>2</v>
      </c>
      <c r="I3" s="34" t="s">
        <v>42</v>
      </c>
      <c r="J3" s="35"/>
      <c r="K3" s="12">
        <v>0.0005619212962962963</v>
      </c>
      <c r="L3" s="12">
        <v>0.0004293981481481482</v>
      </c>
      <c r="M3" s="36">
        <f>SUM(K3:L3)</f>
        <v>0.0009913194444444444</v>
      </c>
    </row>
    <row r="4" spans="1:13" ht="12">
      <c r="A4" s="33">
        <v>3</v>
      </c>
      <c r="B4" s="34" t="s">
        <v>71</v>
      </c>
      <c r="C4" s="35"/>
      <c r="D4" s="12">
        <v>0.0003972222222222222</v>
      </c>
      <c r="E4" s="12">
        <v>0.00041585648148148146</v>
      </c>
      <c r="F4" s="36">
        <f>SUM(D4:E4)</f>
        <v>0.0008130787037037037</v>
      </c>
      <c r="G4" s="15"/>
      <c r="H4" s="33">
        <v>4</v>
      </c>
      <c r="I4" s="34" t="s">
        <v>43</v>
      </c>
      <c r="J4" s="35"/>
      <c r="K4" s="12">
        <v>0.0004356481481481481</v>
      </c>
      <c r="L4" s="12">
        <v>0.00036840277777777777</v>
      </c>
      <c r="M4" s="36">
        <f>SUM(K4:L4)</f>
        <v>0.0008040509259259259</v>
      </c>
    </row>
    <row r="5" spans="1:13" ht="12">
      <c r="A5" s="33">
        <v>5</v>
      </c>
      <c r="B5" s="34" t="s">
        <v>72</v>
      </c>
      <c r="C5" s="35"/>
      <c r="D5" s="12">
        <v>0.000325462962962963</v>
      </c>
      <c r="E5" s="12">
        <v>0.0003269675925925926</v>
      </c>
      <c r="F5" s="36">
        <f>SUM(D5:E5)</f>
        <v>0.0006524305555555556</v>
      </c>
      <c r="G5" s="15"/>
      <c r="H5" s="33">
        <v>6</v>
      </c>
      <c r="I5" s="34" t="s">
        <v>44</v>
      </c>
      <c r="J5" s="35"/>
      <c r="K5" s="12" t="s">
        <v>351</v>
      </c>
      <c r="L5" s="12">
        <v>0.0002601851851851852</v>
      </c>
      <c r="M5" s="36">
        <f>SUM(K5:L5)</f>
        <v>0.0002601851851851852</v>
      </c>
    </row>
    <row r="6" spans="1:13" ht="12">
      <c r="A6" s="33">
        <v>7</v>
      </c>
      <c r="B6" s="34" t="s">
        <v>73</v>
      </c>
      <c r="C6" s="35"/>
      <c r="D6" s="12">
        <v>0.0002622685185185185</v>
      </c>
      <c r="E6" s="12">
        <v>0.0002515046296296297</v>
      </c>
      <c r="F6" s="36">
        <f>SUM(D6:E6)</f>
        <v>0.0005137731481481482</v>
      </c>
      <c r="G6" s="15"/>
      <c r="H6" s="33">
        <v>8</v>
      </c>
      <c r="I6" s="34" t="s">
        <v>208</v>
      </c>
      <c r="J6" s="35"/>
      <c r="K6" s="12">
        <v>0.0002945601851851852</v>
      </c>
      <c r="L6" s="12">
        <v>0.0002815972222222222</v>
      </c>
      <c r="M6" s="36">
        <f>SUM(K6:L6)</f>
        <v>0.0005761574074074074</v>
      </c>
    </row>
    <row r="7" spans="1:13" ht="12">
      <c r="A7" s="15"/>
      <c r="B7" s="37"/>
      <c r="C7" s="38"/>
      <c r="D7" s="12"/>
      <c r="E7" s="12"/>
      <c r="F7" s="14">
        <f>F6+F5+F3</f>
        <v>0.0017840277777777778</v>
      </c>
      <c r="G7" s="15"/>
      <c r="H7" s="15"/>
      <c r="I7" s="37"/>
      <c r="J7" s="38"/>
      <c r="K7" s="12"/>
      <c r="L7" s="12"/>
      <c r="M7" s="14">
        <f>K3+K4+K6+L4+L5+L6</f>
        <v>0.002202314814814815</v>
      </c>
    </row>
    <row r="8" spans="1:13" ht="12.75">
      <c r="A8" s="39" t="s">
        <v>113</v>
      </c>
      <c r="B8" s="40" t="s">
        <v>29</v>
      </c>
      <c r="C8" s="35"/>
      <c r="D8" s="41"/>
      <c r="E8" s="12"/>
      <c r="F8" s="36"/>
      <c r="G8" s="33"/>
      <c r="H8" s="39" t="s">
        <v>114</v>
      </c>
      <c r="I8" s="40" t="s">
        <v>30</v>
      </c>
      <c r="J8" s="35"/>
      <c r="K8" s="41"/>
      <c r="L8" s="12"/>
      <c r="M8" s="36"/>
    </row>
    <row r="9" spans="1:13" ht="12">
      <c r="A9" s="33">
        <v>9</v>
      </c>
      <c r="B9" s="34" t="s">
        <v>74</v>
      </c>
      <c r="C9" s="35"/>
      <c r="D9" s="12">
        <v>0.00032256944444444444</v>
      </c>
      <c r="E9" s="12">
        <v>0.0003077546296296296</v>
      </c>
      <c r="F9" s="36">
        <f>SUM(D9:E9)</f>
        <v>0.0006303240740740741</v>
      </c>
      <c r="G9" s="33"/>
      <c r="H9" s="33">
        <v>10</v>
      </c>
      <c r="I9" s="34" t="s">
        <v>15</v>
      </c>
      <c r="J9" s="35"/>
      <c r="K9" s="12">
        <v>0.00023472222222222224</v>
      </c>
      <c r="L9" s="12">
        <v>0.00022557870370370367</v>
      </c>
      <c r="M9" s="36">
        <f>SUM(K9:L9)</f>
        <v>0.0004603009259259259</v>
      </c>
    </row>
    <row r="10" spans="1:13" ht="12">
      <c r="A10" s="33">
        <v>11</v>
      </c>
      <c r="B10" s="34" t="s">
        <v>75</v>
      </c>
      <c r="C10" s="35"/>
      <c r="D10" s="12">
        <v>0.0003552083333333334</v>
      </c>
      <c r="E10" s="12">
        <v>0.0003320601851851852</v>
      </c>
      <c r="F10" s="36">
        <f>SUM(D10:E10)</f>
        <v>0.0006872685185185186</v>
      </c>
      <c r="G10" s="33"/>
      <c r="H10" s="33">
        <v>12</v>
      </c>
      <c r="I10" s="34" t="s">
        <v>16</v>
      </c>
      <c r="J10" s="35"/>
      <c r="K10" s="12">
        <v>0.00025949074074074074</v>
      </c>
      <c r="L10" s="12">
        <v>0.00024976851851851847</v>
      </c>
      <c r="M10" s="36">
        <f>SUM(K10:L10)</f>
        <v>0.0005092592592592592</v>
      </c>
    </row>
    <row r="11" spans="1:13" ht="12">
      <c r="A11" s="33">
        <v>13</v>
      </c>
      <c r="B11" s="34" t="s">
        <v>76</v>
      </c>
      <c r="C11" s="35"/>
      <c r="D11" s="12">
        <v>0.00033634259259259256</v>
      </c>
      <c r="E11" s="12">
        <v>0.00030682870370370374</v>
      </c>
      <c r="F11" s="36">
        <f>SUM(D11:E11)</f>
        <v>0.0006431712962962963</v>
      </c>
      <c r="G11" s="33"/>
      <c r="H11" s="33">
        <v>14</v>
      </c>
      <c r="I11" s="34" t="s">
        <v>17</v>
      </c>
      <c r="J11" s="35"/>
      <c r="K11" s="12">
        <v>0.0002320601851851852</v>
      </c>
      <c r="L11" s="12">
        <v>0.0002233796296296296</v>
      </c>
      <c r="M11" s="36">
        <f>SUM(K11:L11)</f>
        <v>0.00045543981481481477</v>
      </c>
    </row>
    <row r="12" spans="1:13" ht="12">
      <c r="A12" s="33">
        <v>15</v>
      </c>
      <c r="B12" s="34" t="s">
        <v>77</v>
      </c>
      <c r="C12" s="35"/>
      <c r="D12" s="12">
        <v>0.0003444444444444445</v>
      </c>
      <c r="E12" s="12">
        <v>0.00033530092592592596</v>
      </c>
      <c r="F12" s="36">
        <f>SUM(D12:E12)</f>
        <v>0.0006797453703703705</v>
      </c>
      <c r="G12" s="33"/>
      <c r="H12" s="33">
        <v>16</v>
      </c>
      <c r="I12" s="34" t="s">
        <v>18</v>
      </c>
      <c r="J12" s="35"/>
      <c r="K12" s="12">
        <v>0.00022766203703703707</v>
      </c>
      <c r="L12" s="12">
        <v>0.00022777777777777778</v>
      </c>
      <c r="M12" s="36">
        <f>SUM(K12:L12)</f>
        <v>0.0004554398148148149</v>
      </c>
    </row>
    <row r="13" spans="1:13" ht="12">
      <c r="A13" s="15"/>
      <c r="B13" s="37"/>
      <c r="C13" s="38"/>
      <c r="D13" s="12"/>
      <c r="E13" s="12"/>
      <c r="F13" s="14">
        <f>D9+D11+D12+E9+E10+E11</f>
        <v>0.0019500000000000001</v>
      </c>
      <c r="G13" s="15"/>
      <c r="H13" s="15"/>
      <c r="I13" s="37"/>
      <c r="J13" s="38"/>
      <c r="K13" s="12"/>
      <c r="L13" s="12"/>
      <c r="M13" s="14">
        <f>K9+K11+K12+L9+L11+L12</f>
        <v>0.0013711805555555554</v>
      </c>
    </row>
    <row r="14" spans="1:13" ht="12.75">
      <c r="A14" s="39" t="s">
        <v>115</v>
      </c>
      <c r="B14" s="40" t="s">
        <v>31</v>
      </c>
      <c r="C14" s="35"/>
      <c r="D14" s="41"/>
      <c r="E14" s="12"/>
      <c r="F14" s="36"/>
      <c r="G14" s="33"/>
      <c r="H14" s="39" t="s">
        <v>8</v>
      </c>
      <c r="I14" s="40" t="s">
        <v>211</v>
      </c>
      <c r="J14" s="35"/>
      <c r="K14" s="41">
        <f>SUM(K15:K18)</f>
        <v>0.0011681712962962963</v>
      </c>
      <c r="L14" s="12">
        <f>SUM(L15:L18)</f>
        <v>0.0010924768518518519</v>
      </c>
      <c r="M14" s="36">
        <f>SUM(K14:L14)</f>
        <v>0.002260648148148148</v>
      </c>
    </row>
    <row r="15" spans="1:13" ht="12">
      <c r="A15" s="33">
        <v>17</v>
      </c>
      <c r="B15" s="7" t="s">
        <v>344</v>
      </c>
      <c r="C15" s="35"/>
      <c r="D15" s="12">
        <v>0.00027476851851851854</v>
      </c>
      <c r="E15" s="12">
        <v>0.0002572916666666667</v>
      </c>
      <c r="F15" s="36">
        <f>SUM(D15:E15)</f>
        <v>0.0005320601851851852</v>
      </c>
      <c r="G15" s="33"/>
      <c r="H15" s="33">
        <v>18</v>
      </c>
      <c r="I15" s="7" t="s">
        <v>240</v>
      </c>
      <c r="J15" s="35"/>
      <c r="K15" s="12">
        <v>0.00029525462962962963</v>
      </c>
      <c r="L15" s="12">
        <v>0.0002646990740740741</v>
      </c>
      <c r="M15" s="36">
        <f>SUM(K15:L15)</f>
        <v>0.0005599537037037038</v>
      </c>
    </row>
    <row r="16" spans="1:13" ht="12">
      <c r="A16" s="33">
        <v>19</v>
      </c>
      <c r="B16" s="7" t="s">
        <v>228</v>
      </c>
      <c r="C16" s="35"/>
      <c r="D16" s="12">
        <v>0.00032905092592592594</v>
      </c>
      <c r="E16" s="12">
        <v>0.00030601851851851856</v>
      </c>
      <c r="F16" s="36">
        <f>SUM(D16:E16)</f>
        <v>0.0006350694444444445</v>
      </c>
      <c r="G16" s="33"/>
      <c r="H16" s="33">
        <v>20</v>
      </c>
      <c r="I16" s="7" t="s">
        <v>241</v>
      </c>
      <c r="J16" s="35"/>
      <c r="K16" s="12">
        <v>0.00025775462962962964</v>
      </c>
      <c r="L16" s="12">
        <v>0.00024421296296296295</v>
      </c>
      <c r="M16" s="36">
        <f>SUM(K16:L16)</f>
        <v>0.0005019675925925926</v>
      </c>
    </row>
    <row r="17" spans="1:13" ht="12">
      <c r="A17" s="33">
        <v>21</v>
      </c>
      <c r="B17" s="7" t="s">
        <v>345</v>
      </c>
      <c r="C17" s="35"/>
      <c r="D17" s="12">
        <v>0.0002761574074074074</v>
      </c>
      <c r="E17" s="12">
        <v>0.0002802083333333333</v>
      </c>
      <c r="F17" s="36">
        <f>SUM(D17:E17)</f>
        <v>0.0005563657407407407</v>
      </c>
      <c r="G17" s="33"/>
      <c r="H17" s="33">
        <v>22</v>
      </c>
      <c r="I17" s="7" t="s">
        <v>242</v>
      </c>
      <c r="J17" s="35"/>
      <c r="K17" s="12">
        <v>0.00026122685185185184</v>
      </c>
      <c r="L17" s="12">
        <v>0.0002530092592592593</v>
      </c>
      <c r="M17" s="36">
        <f>SUM(K17:L17)</f>
        <v>0.0005142361111111111</v>
      </c>
    </row>
    <row r="18" spans="1:13" ht="12">
      <c r="A18" s="33">
        <v>23</v>
      </c>
      <c r="B18" s="7" t="s">
        <v>56</v>
      </c>
      <c r="C18" s="35"/>
      <c r="D18" s="12">
        <v>0.00028078703703703707</v>
      </c>
      <c r="E18" s="12">
        <v>0.00026817129629629635</v>
      </c>
      <c r="F18" s="36">
        <f>SUM(D18:E18)</f>
        <v>0.0005489583333333334</v>
      </c>
      <c r="G18" s="33"/>
      <c r="H18" s="33">
        <v>24</v>
      </c>
      <c r="I18" s="7" t="s">
        <v>243</v>
      </c>
      <c r="J18" s="35"/>
      <c r="K18" s="12">
        <v>0.00035393518518518516</v>
      </c>
      <c r="L18" s="12">
        <v>0.0003305555555555555</v>
      </c>
      <c r="M18" s="36">
        <f>SUM(K18:L18)</f>
        <v>0.0006844907407407407</v>
      </c>
    </row>
    <row r="19" spans="1:13" ht="12">
      <c r="A19" s="15"/>
      <c r="B19" s="37"/>
      <c r="C19" s="38"/>
      <c r="D19" s="12"/>
      <c r="E19" s="12"/>
      <c r="F19" s="14">
        <f>D15+D17+D18+E15+E17+E18</f>
        <v>0.0016373842592592592</v>
      </c>
      <c r="G19" s="15"/>
      <c r="H19" s="15"/>
      <c r="I19" s="37"/>
      <c r="J19" s="38"/>
      <c r="K19" s="12"/>
      <c r="L19" s="12"/>
      <c r="M19" s="14">
        <f>K15+K16+K17+L15+L16+L17</f>
        <v>0.0015761574074074074</v>
      </c>
    </row>
    <row r="20" spans="1:13" ht="12.75">
      <c r="A20" s="39" t="s">
        <v>180</v>
      </c>
      <c r="B20" s="40" t="s">
        <v>32</v>
      </c>
      <c r="C20" s="35"/>
      <c r="D20" s="41"/>
      <c r="E20" s="12"/>
      <c r="F20" s="36"/>
      <c r="G20" s="33"/>
      <c r="H20" s="39" t="s">
        <v>181</v>
      </c>
      <c r="I20" s="40" t="s">
        <v>33</v>
      </c>
      <c r="J20" s="35"/>
      <c r="K20" s="41"/>
      <c r="L20" s="12"/>
      <c r="M20" s="36"/>
    </row>
    <row r="21" spans="1:13" ht="12">
      <c r="A21" s="33">
        <v>25</v>
      </c>
      <c r="B21" s="7" t="s">
        <v>144</v>
      </c>
      <c r="C21" s="35"/>
      <c r="D21" s="12">
        <v>0.0003510416666666666</v>
      </c>
      <c r="E21" s="12">
        <v>0.0003027777777777778</v>
      </c>
      <c r="F21" s="36">
        <f>SUM(D21:E21)</f>
        <v>0.0006538194444444444</v>
      </c>
      <c r="G21" s="33"/>
      <c r="H21" s="33">
        <v>26</v>
      </c>
      <c r="I21" s="34" t="s">
        <v>256</v>
      </c>
      <c r="J21" s="35"/>
      <c r="K21" s="12">
        <v>0.0002516203703703703</v>
      </c>
      <c r="L21" s="12">
        <v>0.00025127314814814815</v>
      </c>
      <c r="M21" s="36">
        <f>SUM(K21:L21)</f>
        <v>0.0005028935185185184</v>
      </c>
    </row>
    <row r="22" spans="1:13" ht="12">
      <c r="A22" s="33">
        <v>27</v>
      </c>
      <c r="B22" s="7" t="s">
        <v>145</v>
      </c>
      <c r="C22" s="35"/>
      <c r="D22" s="12">
        <v>0.0003180555555555556</v>
      </c>
      <c r="E22" s="12">
        <v>0.0003231481481481482</v>
      </c>
      <c r="F22" s="36">
        <f>SUM(D22:E22)</f>
        <v>0.0006412037037037037</v>
      </c>
      <c r="G22" s="33"/>
      <c r="H22" s="33">
        <v>28</v>
      </c>
      <c r="I22" s="34" t="s">
        <v>257</v>
      </c>
      <c r="J22" s="35"/>
      <c r="K22" s="12">
        <v>0.0002599537037037037</v>
      </c>
      <c r="L22" s="12">
        <v>0.000265625</v>
      </c>
      <c r="M22" s="36">
        <f>SUM(K22:L22)</f>
        <v>0.0005255787037037037</v>
      </c>
    </row>
    <row r="23" spans="1:13" ht="12">
      <c r="A23" s="33">
        <v>29</v>
      </c>
      <c r="B23" s="7" t="s">
        <v>57</v>
      </c>
      <c r="C23" s="35"/>
      <c r="D23" s="12">
        <v>0.0002920138888888889</v>
      </c>
      <c r="E23" s="12">
        <v>0.00035509259259259256</v>
      </c>
      <c r="F23" s="36">
        <f>SUM(D23:E23)</f>
        <v>0.0006471064814814815</v>
      </c>
      <c r="G23" s="33"/>
      <c r="H23" s="33">
        <v>30</v>
      </c>
      <c r="I23" s="34" t="s">
        <v>258</v>
      </c>
      <c r="J23" s="35"/>
      <c r="K23" s="12">
        <v>0.00027418981481481484</v>
      </c>
      <c r="L23" s="12">
        <v>0.00025567129629629627</v>
      </c>
      <c r="M23" s="36">
        <f>SUM(K23:L23)</f>
        <v>0.0005298611111111112</v>
      </c>
    </row>
    <row r="24" spans="1:13" ht="12">
      <c r="A24" s="33">
        <v>31</v>
      </c>
      <c r="B24" s="7" t="s">
        <v>146</v>
      </c>
      <c r="C24" s="35"/>
      <c r="D24" s="12">
        <v>0.0003297453703703704</v>
      </c>
      <c r="E24" s="12">
        <v>0.0003646990740740741</v>
      </c>
      <c r="F24" s="36">
        <f>SUM(D24:E24)</f>
        <v>0.0006944444444444445</v>
      </c>
      <c r="G24" s="33"/>
      <c r="H24" s="33">
        <v>32</v>
      </c>
      <c r="I24" s="34" t="s">
        <v>259</v>
      </c>
      <c r="J24" s="35"/>
      <c r="K24" s="12">
        <v>0.0003253472222222222</v>
      </c>
      <c r="L24" s="12">
        <v>0.00033252314814814814</v>
      </c>
      <c r="M24" s="36">
        <f>SUM(K24:L24)</f>
        <v>0.0006578703703703703</v>
      </c>
    </row>
    <row r="25" spans="1:13" ht="12">
      <c r="A25" s="15"/>
      <c r="B25" s="37"/>
      <c r="C25" s="38"/>
      <c r="D25" s="12"/>
      <c r="E25" s="12"/>
      <c r="F25" s="14">
        <f>D22+D23+D24+E21+E22+E23</f>
        <v>0.0019208333333333336</v>
      </c>
      <c r="G25" s="15"/>
      <c r="H25" s="15"/>
      <c r="I25" s="15"/>
      <c r="J25" s="38"/>
      <c r="K25" s="12"/>
      <c r="L25" s="12"/>
      <c r="M25" s="14">
        <f>K21+K22+K23+L21+L22+L23</f>
        <v>0.001558333333333333</v>
      </c>
    </row>
    <row r="26" spans="1:13" ht="12.75">
      <c r="A26" s="39" t="s">
        <v>182</v>
      </c>
      <c r="B26" s="40" t="s">
        <v>34</v>
      </c>
      <c r="C26" s="35"/>
      <c r="D26" s="41"/>
      <c r="E26" s="12"/>
      <c r="F26" s="36"/>
      <c r="G26" s="33"/>
      <c r="H26" s="39" t="s">
        <v>183</v>
      </c>
      <c r="I26" s="40" t="s">
        <v>35</v>
      </c>
      <c r="J26" s="35"/>
      <c r="K26" s="41"/>
      <c r="L26" s="12"/>
      <c r="M26" s="36"/>
    </row>
    <row r="27" spans="1:13" ht="12">
      <c r="A27" s="33">
        <v>33</v>
      </c>
      <c r="B27" s="34" t="s">
        <v>253</v>
      </c>
      <c r="C27" s="35"/>
      <c r="D27" s="12">
        <v>0.0004398148148148148</v>
      </c>
      <c r="E27" s="12">
        <v>0.00041898148148148155</v>
      </c>
      <c r="F27" s="36">
        <f>SUM(D27:E27)</f>
        <v>0.0008587962962962963</v>
      </c>
      <c r="G27" s="33"/>
      <c r="H27" s="33">
        <v>34</v>
      </c>
      <c r="I27" s="7" t="s">
        <v>336</v>
      </c>
      <c r="J27" s="35"/>
      <c r="K27" s="12">
        <v>0.0002712962962962963</v>
      </c>
      <c r="L27" s="12">
        <v>0.000268287037037037</v>
      </c>
      <c r="M27" s="36">
        <f>SUM(K27:L27)</f>
        <v>0.0005395833333333333</v>
      </c>
    </row>
    <row r="28" spans="1:13" ht="12">
      <c r="A28" s="33">
        <v>35</v>
      </c>
      <c r="B28" s="34" t="s">
        <v>254</v>
      </c>
      <c r="C28" s="35"/>
      <c r="D28" s="12">
        <v>0.0003337962962962963</v>
      </c>
      <c r="E28" s="12">
        <v>0.00035451388888888886</v>
      </c>
      <c r="F28" s="36">
        <f>SUM(D28:E28)</f>
        <v>0.0006883101851851851</v>
      </c>
      <c r="G28" s="33"/>
      <c r="H28" s="33">
        <v>36</v>
      </c>
      <c r="I28" s="7" t="s">
        <v>337</v>
      </c>
      <c r="J28" s="35"/>
      <c r="K28" s="12">
        <v>0.0003315972222222222</v>
      </c>
      <c r="L28" s="12">
        <v>0.0003133101851851852</v>
      </c>
      <c r="M28" s="36">
        <f>SUM(K28:L28)</f>
        <v>0.0006449074074074074</v>
      </c>
    </row>
    <row r="29" spans="1:13" ht="12">
      <c r="A29" s="33">
        <v>37</v>
      </c>
      <c r="B29" s="34" t="s">
        <v>255</v>
      </c>
      <c r="C29" s="35"/>
      <c r="D29" s="12">
        <v>0.0003113425925925926</v>
      </c>
      <c r="E29" s="12">
        <v>0.0003384259259259259</v>
      </c>
      <c r="F29" s="36">
        <f>SUM(D29:E29)</f>
        <v>0.0006497685185185185</v>
      </c>
      <c r="G29" s="33"/>
      <c r="H29" s="33">
        <v>38</v>
      </c>
      <c r="I29" s="7" t="s">
        <v>338</v>
      </c>
      <c r="J29" s="35"/>
      <c r="K29" s="12">
        <v>0.00032905092592592594</v>
      </c>
      <c r="L29" s="12">
        <v>0.00032638888888888887</v>
      </c>
      <c r="M29" s="36">
        <f>SUM(K29:L29)</f>
        <v>0.0006554398148148149</v>
      </c>
    </row>
    <row r="30" spans="1:13" ht="12">
      <c r="A30" s="33">
        <v>39</v>
      </c>
      <c r="B30" s="34" t="s">
        <v>221</v>
      </c>
      <c r="C30" s="35"/>
      <c r="D30" s="12" t="s">
        <v>352</v>
      </c>
      <c r="E30" s="12" t="s">
        <v>352</v>
      </c>
      <c r="F30" s="36"/>
      <c r="G30" s="33"/>
      <c r="H30" s="33">
        <v>40</v>
      </c>
      <c r="I30" s="7" t="s">
        <v>143</v>
      </c>
      <c r="J30" s="35"/>
      <c r="K30" s="12">
        <v>0.00032708333333333336</v>
      </c>
      <c r="L30" s="12">
        <v>0.00034259259259259263</v>
      </c>
      <c r="M30" s="36">
        <f>SUM(K30:L30)</f>
        <v>0.000669675925925926</v>
      </c>
    </row>
    <row r="31" spans="1:13" ht="12">
      <c r="A31" s="15"/>
      <c r="B31" s="37"/>
      <c r="C31" s="38"/>
      <c r="D31" s="12"/>
      <c r="E31" s="12"/>
      <c r="F31" s="14">
        <f>D27+D28+D29+E27+E28+E29</f>
        <v>0.002196875</v>
      </c>
      <c r="G31" s="15"/>
      <c r="H31" s="15"/>
      <c r="I31" s="37"/>
      <c r="J31" s="38"/>
      <c r="K31" s="12"/>
      <c r="L31" s="12"/>
      <c r="M31" s="14">
        <f>K27+K29+K30+L27+L28+L29</f>
        <v>0.0018354166666666664</v>
      </c>
    </row>
    <row r="32" spans="1:13" ht="12.75">
      <c r="A32" s="39" t="s">
        <v>184</v>
      </c>
      <c r="B32" s="40" t="s">
        <v>81</v>
      </c>
      <c r="C32" s="35"/>
      <c r="D32" s="41"/>
      <c r="E32" s="12"/>
      <c r="F32" s="36"/>
      <c r="G32" s="33"/>
      <c r="H32" s="39" t="s">
        <v>185</v>
      </c>
      <c r="I32" s="40" t="s">
        <v>125</v>
      </c>
      <c r="J32" s="35"/>
      <c r="K32" s="41"/>
      <c r="L32" s="12"/>
      <c r="M32" s="36"/>
    </row>
    <row r="33" spans="1:13" ht="12">
      <c r="A33" s="33">
        <v>41</v>
      </c>
      <c r="B33" s="34" t="s">
        <v>61</v>
      </c>
      <c r="C33" s="35"/>
      <c r="D33" s="12">
        <v>0.0003233796296296296</v>
      </c>
      <c r="E33" s="12">
        <v>0.00031435185185185185</v>
      </c>
      <c r="F33" s="36">
        <f>SUM(D33:E33)</f>
        <v>0.0006377314814814815</v>
      </c>
      <c r="G33" s="15"/>
      <c r="H33" s="33">
        <v>42</v>
      </c>
      <c r="I33" s="7" t="s">
        <v>230</v>
      </c>
      <c r="J33" s="35"/>
      <c r="K33" s="12">
        <v>0.00022233796296296295</v>
      </c>
      <c r="L33" s="12">
        <v>0.0002185185185185185</v>
      </c>
      <c r="M33" s="36">
        <f>SUM(K33:L33)</f>
        <v>0.0004408564814814814</v>
      </c>
    </row>
    <row r="34" spans="1:13" ht="12">
      <c r="A34" s="33">
        <v>43</v>
      </c>
      <c r="B34" s="34" t="s">
        <v>226</v>
      </c>
      <c r="C34" s="35"/>
      <c r="D34" s="12">
        <v>0.000299537037037037</v>
      </c>
      <c r="E34" s="12">
        <v>0.0002866898148148148</v>
      </c>
      <c r="F34" s="36">
        <f>SUM(D34:E34)</f>
        <v>0.0005862268518518519</v>
      </c>
      <c r="G34" s="15"/>
      <c r="H34" s="33">
        <v>44</v>
      </c>
      <c r="I34" s="7" t="s">
        <v>231</v>
      </c>
      <c r="J34" s="35"/>
      <c r="K34" s="12">
        <v>0.00030914351851851855</v>
      </c>
      <c r="L34" s="12">
        <v>0.0003222222222222222</v>
      </c>
      <c r="M34" s="36">
        <f>SUM(K34:L34)</f>
        <v>0.0006313657407407407</v>
      </c>
    </row>
    <row r="35" spans="1:13" ht="12">
      <c r="A35" s="33">
        <v>45</v>
      </c>
      <c r="B35" s="34" t="s">
        <v>64</v>
      </c>
      <c r="C35" s="35"/>
      <c r="D35" s="12">
        <v>0.00030763888888888887</v>
      </c>
      <c r="E35" s="12">
        <v>0.0003175925925925926</v>
      </c>
      <c r="F35" s="36">
        <f>SUM(D35:E35)</f>
        <v>0.0006252314814814815</v>
      </c>
      <c r="G35" s="15"/>
      <c r="H35" s="33">
        <v>46</v>
      </c>
      <c r="I35" s="34" t="s">
        <v>261</v>
      </c>
      <c r="J35" s="35"/>
      <c r="K35" s="12">
        <v>0.00034641203703703706</v>
      </c>
      <c r="L35" s="12">
        <v>0.0003184027777777778</v>
      </c>
      <c r="M35" s="36">
        <f>SUM(K35:L35)</f>
        <v>0.0006648148148148149</v>
      </c>
    </row>
    <row r="36" spans="1:13" ht="12">
      <c r="A36" s="33">
        <v>47</v>
      </c>
      <c r="B36" s="34" t="s">
        <v>62</v>
      </c>
      <c r="C36" s="35"/>
      <c r="D36" s="12">
        <v>0.0003564814814814815</v>
      </c>
      <c r="E36" s="12">
        <v>0.00036053240740740745</v>
      </c>
      <c r="F36" s="36">
        <f>SUM(D36:E36)</f>
        <v>0.000717013888888889</v>
      </c>
      <c r="G36" s="15"/>
      <c r="H36" s="33">
        <v>48</v>
      </c>
      <c r="I36" s="34"/>
      <c r="J36" s="35"/>
      <c r="K36" s="12"/>
      <c r="L36" s="12"/>
      <c r="M36" s="36">
        <f>K33+K34+K35+L33+L34+L35</f>
        <v>0.001737037037037037</v>
      </c>
    </row>
    <row r="37" spans="1:13" ht="12">
      <c r="A37" s="15"/>
      <c r="B37" s="15"/>
      <c r="C37" s="38"/>
      <c r="D37" s="12"/>
      <c r="E37" s="12"/>
      <c r="F37" s="14">
        <f>D33+D34+D35+E33+E34+E35</f>
        <v>0.0018491898148148146</v>
      </c>
      <c r="G37" s="15"/>
      <c r="H37" s="15"/>
      <c r="I37" s="37"/>
      <c r="J37" s="38"/>
      <c r="K37" s="12"/>
      <c r="L37" s="12"/>
      <c r="M37" s="14"/>
    </row>
    <row r="38" spans="1:13" ht="15">
      <c r="A38" s="42" t="s">
        <v>186</v>
      </c>
      <c r="B38" s="40" t="s">
        <v>36</v>
      </c>
      <c r="C38" s="35"/>
      <c r="D38" s="41"/>
      <c r="E38" s="12"/>
      <c r="F38" s="36"/>
      <c r="G38" s="15"/>
      <c r="H38" s="39" t="s">
        <v>187</v>
      </c>
      <c r="I38" s="40" t="s">
        <v>37</v>
      </c>
      <c r="J38" s="35"/>
      <c r="K38" s="41"/>
      <c r="L38" s="12"/>
      <c r="M38" s="36"/>
    </row>
    <row r="39" spans="1:13" ht="12">
      <c r="A39" s="33">
        <v>49</v>
      </c>
      <c r="B39" s="34" t="s">
        <v>82</v>
      </c>
      <c r="C39" s="35"/>
      <c r="D39" s="13">
        <v>0.0005581018518518518</v>
      </c>
      <c r="E39" s="13" t="s">
        <v>353</v>
      </c>
      <c r="F39" s="36">
        <f>SUM(D39:E39)</f>
        <v>0.0005581018518518518</v>
      </c>
      <c r="G39" s="15"/>
      <c r="H39" s="33">
        <v>50</v>
      </c>
      <c r="I39" s="34" t="s">
        <v>120</v>
      </c>
      <c r="J39" s="35"/>
      <c r="K39" s="12">
        <v>0.0002666666666666667</v>
      </c>
      <c r="L39" s="12">
        <v>0.0002673611111111111</v>
      </c>
      <c r="M39" s="36">
        <f>SUM(K39:L39)</f>
        <v>0.0005340277777777778</v>
      </c>
    </row>
    <row r="40" spans="1:13" ht="12">
      <c r="A40" s="33">
        <v>51</v>
      </c>
      <c r="B40" s="34" t="s">
        <v>95</v>
      </c>
      <c r="C40" s="35"/>
      <c r="D40" s="13" t="s">
        <v>352</v>
      </c>
      <c r="E40" s="13" t="s">
        <v>352</v>
      </c>
      <c r="F40" s="36">
        <f>SUM(D40:E40)</f>
        <v>0</v>
      </c>
      <c r="G40" s="15"/>
      <c r="H40" s="33">
        <v>52</v>
      </c>
      <c r="I40" s="34" t="s">
        <v>45</v>
      </c>
      <c r="J40" s="35"/>
      <c r="K40" s="14">
        <v>0.0009594907407407407</v>
      </c>
      <c r="L40" s="12">
        <v>0.00048379629629629624</v>
      </c>
      <c r="M40" s="36">
        <f>SUM(K40:L40)</f>
        <v>0.001443287037037037</v>
      </c>
    </row>
    <row r="41" spans="1:13" ht="12">
      <c r="A41" s="33">
        <v>53</v>
      </c>
      <c r="B41" s="34" t="s">
        <v>252</v>
      </c>
      <c r="C41" s="35"/>
      <c r="D41" s="13">
        <v>0.0005646990740740741</v>
      </c>
      <c r="E41" s="13">
        <v>0.00042106481481481487</v>
      </c>
      <c r="F41" s="36">
        <f>SUM(D41:E41)</f>
        <v>0.0009857638888888889</v>
      </c>
      <c r="G41" s="15"/>
      <c r="H41" s="33">
        <v>54</v>
      </c>
      <c r="I41" s="34" t="s">
        <v>46</v>
      </c>
      <c r="J41" s="35"/>
      <c r="K41" s="12">
        <v>0.0004081018518518518</v>
      </c>
      <c r="L41" s="12">
        <v>0.0003969907407407407</v>
      </c>
      <c r="M41" s="36">
        <f>SUM(K41:L41)</f>
        <v>0.0008050925925925925</v>
      </c>
    </row>
    <row r="42" spans="1:13" ht="12">
      <c r="A42" s="33">
        <v>55</v>
      </c>
      <c r="B42" s="34" t="s">
        <v>96</v>
      </c>
      <c r="C42" s="35"/>
      <c r="D42" s="13">
        <v>0.0006346064814814814</v>
      </c>
      <c r="E42" s="13">
        <v>0.0005729166666666667</v>
      </c>
      <c r="F42" s="36">
        <f>SUM(D42:E42)</f>
        <v>0.001207523148148148</v>
      </c>
      <c r="G42" s="15"/>
      <c r="H42" s="33">
        <v>56</v>
      </c>
      <c r="I42" s="16" t="s">
        <v>220</v>
      </c>
      <c r="J42" s="35"/>
      <c r="K42" s="12" t="s">
        <v>352</v>
      </c>
      <c r="L42" s="12" t="s">
        <v>352</v>
      </c>
      <c r="M42" s="36">
        <f>SUM(K42:L42)</f>
        <v>0</v>
      </c>
    </row>
    <row r="43" spans="1:13" ht="12">
      <c r="A43" s="15"/>
      <c r="B43" s="37"/>
      <c r="C43" s="38"/>
      <c r="D43" s="12"/>
      <c r="E43" s="12"/>
      <c r="F43" s="14">
        <f>D42*2+D39+D41+E41+E42</f>
        <v>0.003385995370370371</v>
      </c>
      <c r="G43" s="15"/>
      <c r="H43" s="15"/>
      <c r="I43" s="37"/>
      <c r="J43" s="38"/>
      <c r="K43" s="12"/>
      <c r="L43" s="12"/>
      <c r="M43" s="14">
        <f>K39+K40+K41+L39+L40+L41</f>
        <v>0.0027824074074074075</v>
      </c>
    </row>
    <row r="44" spans="1:13" ht="12.75">
      <c r="A44" s="39" t="s">
        <v>188</v>
      </c>
      <c r="B44" s="40" t="s">
        <v>38</v>
      </c>
      <c r="C44" s="35"/>
      <c r="D44" s="41"/>
      <c r="E44" s="12"/>
      <c r="F44" s="36"/>
      <c r="G44" s="33"/>
      <c r="H44" s="39" t="s">
        <v>189</v>
      </c>
      <c r="I44" s="40" t="s">
        <v>166</v>
      </c>
      <c r="J44" s="35"/>
      <c r="K44" s="41"/>
      <c r="L44" s="12"/>
      <c r="M44" s="36"/>
    </row>
    <row r="45" spans="1:13" ht="12">
      <c r="A45" s="33">
        <v>57</v>
      </c>
      <c r="B45" s="34" t="s">
        <v>99</v>
      </c>
      <c r="C45" s="35"/>
      <c r="D45" s="12" t="s">
        <v>352</v>
      </c>
      <c r="E45" s="12" t="s">
        <v>352</v>
      </c>
      <c r="F45" s="36">
        <f>SUM(D45:E45)</f>
        <v>0</v>
      </c>
      <c r="G45" s="33"/>
      <c r="H45" s="33">
        <v>58</v>
      </c>
      <c r="I45" s="34" t="s">
        <v>53</v>
      </c>
      <c r="J45" s="35"/>
      <c r="K45" s="12">
        <v>0.0003540509259259259</v>
      </c>
      <c r="L45" s="12">
        <v>0.000340625</v>
      </c>
      <c r="M45" s="36">
        <f>SUM(K45:L45)</f>
        <v>0.0006946759259259258</v>
      </c>
    </row>
    <row r="46" spans="1:13" ht="12">
      <c r="A46" s="33">
        <v>59</v>
      </c>
      <c r="B46" s="34" t="s">
        <v>100</v>
      </c>
      <c r="C46" s="35"/>
      <c r="D46" s="12" t="s">
        <v>352</v>
      </c>
      <c r="E46" s="12" t="s">
        <v>352</v>
      </c>
      <c r="F46" s="36">
        <f>SUM(D46:E46)</f>
        <v>0</v>
      </c>
      <c r="G46" s="33"/>
      <c r="H46" s="33">
        <v>60</v>
      </c>
      <c r="I46" s="34" t="s">
        <v>97</v>
      </c>
      <c r="J46" s="35"/>
      <c r="K46" s="12">
        <v>0.00034131944444444444</v>
      </c>
      <c r="L46" s="12">
        <v>0.00031689814814814813</v>
      </c>
      <c r="M46" s="36">
        <f>SUM(K46:L46)</f>
        <v>0.0006582175925925926</v>
      </c>
    </row>
    <row r="47" spans="1:13" ht="12">
      <c r="A47" s="33">
        <v>61</v>
      </c>
      <c r="B47" s="34" t="s">
        <v>19</v>
      </c>
      <c r="C47" s="35"/>
      <c r="D47" s="12">
        <v>0.000646412037037037</v>
      </c>
      <c r="E47" s="12">
        <v>0.0006694444444444444</v>
      </c>
      <c r="F47" s="36">
        <f>SUM(D47:E47)</f>
        <v>0.0013158564814814814</v>
      </c>
      <c r="G47" s="33"/>
      <c r="H47" s="33">
        <v>62</v>
      </c>
      <c r="I47" s="34" t="s">
        <v>54</v>
      </c>
      <c r="J47" s="35"/>
      <c r="K47" s="12">
        <v>0.0003101851851851852</v>
      </c>
      <c r="L47" s="12">
        <v>0.00032905092592592594</v>
      </c>
      <c r="M47" s="36">
        <f>SUM(K47:L47)</f>
        <v>0.0006392361111111111</v>
      </c>
    </row>
    <row r="48" spans="1:13" ht="12">
      <c r="A48" s="33">
        <v>63</v>
      </c>
      <c r="B48" s="34" t="s">
        <v>20</v>
      </c>
      <c r="C48" s="35"/>
      <c r="D48" s="12">
        <v>0.0004</v>
      </c>
      <c r="E48" s="12">
        <v>0.00038657407407407407</v>
      </c>
      <c r="F48" s="36">
        <f>SUM(D48:E48)</f>
        <v>0.0007865740740740741</v>
      </c>
      <c r="G48" s="33"/>
      <c r="H48" s="33">
        <v>64</v>
      </c>
      <c r="I48" s="34" t="s">
        <v>161</v>
      </c>
      <c r="J48" s="35"/>
      <c r="K48" s="12">
        <v>0.00033784722222222224</v>
      </c>
      <c r="L48" s="12">
        <v>0.00040011574074074076</v>
      </c>
      <c r="M48" s="36">
        <f>SUM(K48:L48)</f>
        <v>0.000737962962962963</v>
      </c>
    </row>
    <row r="49" spans="1:13" ht="12">
      <c r="A49" s="33"/>
      <c r="B49" s="15"/>
      <c r="C49" s="35"/>
      <c r="D49" s="12"/>
      <c r="E49" s="12"/>
      <c r="F49" s="36">
        <f>D47*2+E47*2+D48+E48</f>
        <v>0.003418287037037037</v>
      </c>
      <c r="G49" s="33"/>
      <c r="H49" s="33"/>
      <c r="I49" s="43"/>
      <c r="J49" s="35"/>
      <c r="K49" s="12"/>
      <c r="L49" s="12"/>
      <c r="M49" s="36">
        <f>K46+K47+K48+L45+L46+L47</f>
        <v>0.001975925925925926</v>
      </c>
    </row>
    <row r="50" spans="1:13" ht="12.75">
      <c r="A50" s="39" t="s">
        <v>190</v>
      </c>
      <c r="B50" s="44" t="s">
        <v>167</v>
      </c>
      <c r="C50" s="35"/>
      <c r="D50" s="41"/>
      <c r="E50" s="12"/>
      <c r="F50" s="36"/>
      <c r="G50" s="33"/>
      <c r="H50" s="39" t="s">
        <v>191</v>
      </c>
      <c r="I50" s="40" t="s">
        <v>168</v>
      </c>
      <c r="J50" s="35"/>
      <c r="K50" s="41"/>
      <c r="L50" s="12"/>
      <c r="M50" s="36"/>
    </row>
    <row r="51" spans="1:13" ht="12">
      <c r="A51" s="33">
        <v>65</v>
      </c>
      <c r="B51" s="7" t="s">
        <v>349</v>
      </c>
      <c r="C51" s="35"/>
      <c r="D51" s="12">
        <v>0.00029479166666666667</v>
      </c>
      <c r="E51" s="12">
        <v>0.0002796296296296296</v>
      </c>
      <c r="F51" s="36">
        <f>D47+D49+D50+E47+E48+E49</f>
        <v>0.0017024305555555556</v>
      </c>
      <c r="G51" s="33"/>
      <c r="H51" s="33">
        <v>66</v>
      </c>
      <c r="I51" s="7" t="s">
        <v>159</v>
      </c>
      <c r="J51" s="35"/>
      <c r="K51" s="12">
        <v>0.00029618055555555555</v>
      </c>
      <c r="L51" s="12">
        <v>0.00027303240740740744</v>
      </c>
      <c r="M51" s="36">
        <f>SUM(K51:L51)</f>
        <v>0.000569212962962963</v>
      </c>
    </row>
    <row r="52" spans="1:13" ht="12">
      <c r="A52" s="33">
        <v>67</v>
      </c>
      <c r="B52" s="7" t="s">
        <v>350</v>
      </c>
      <c r="C52" s="35"/>
      <c r="D52" s="12">
        <v>0.00045694444444444434</v>
      </c>
      <c r="E52" s="12">
        <v>0.0002914351851851852</v>
      </c>
      <c r="F52" s="36">
        <f>D48+D50+D51+E48+E49+E50</f>
        <v>0.0010813657407407408</v>
      </c>
      <c r="G52" s="33"/>
      <c r="H52" s="33">
        <v>68</v>
      </c>
      <c r="I52" s="7" t="s">
        <v>160</v>
      </c>
      <c r="J52" s="35"/>
      <c r="K52" s="12" t="s">
        <v>352</v>
      </c>
      <c r="L52" s="12" t="s">
        <v>352</v>
      </c>
      <c r="M52" s="36">
        <f>SUM(K52:L52)</f>
        <v>0</v>
      </c>
    </row>
    <row r="53" spans="1:13" ht="12">
      <c r="A53" s="33">
        <v>69</v>
      </c>
      <c r="B53" s="7" t="s">
        <v>131</v>
      </c>
      <c r="C53" s="35"/>
      <c r="D53" s="12">
        <v>0.0002450231481481482</v>
      </c>
      <c r="E53" s="12">
        <v>0.00024421296296296295</v>
      </c>
      <c r="F53" s="36">
        <f>D49+D51+D52+E49+E50+E51</f>
        <v>0.0010313657407407407</v>
      </c>
      <c r="G53" s="33"/>
      <c r="H53" s="33">
        <v>70</v>
      </c>
      <c r="I53" s="7" t="s">
        <v>335</v>
      </c>
      <c r="J53" s="35"/>
      <c r="K53" s="12" t="s">
        <v>352</v>
      </c>
      <c r="L53" s="12" t="s">
        <v>352</v>
      </c>
      <c r="M53" s="36">
        <f>SUM(K53:L53)</f>
        <v>0</v>
      </c>
    </row>
    <row r="54" spans="1:13" ht="12">
      <c r="A54" s="33">
        <v>71</v>
      </c>
      <c r="B54" s="7" t="s">
        <v>132</v>
      </c>
      <c r="C54" s="35"/>
      <c r="D54" s="12">
        <v>0.0003329861111111111</v>
      </c>
      <c r="E54" s="12">
        <v>0.0003246527777777778</v>
      </c>
      <c r="F54" s="36">
        <f>D50+D52+D53+E50+E51+E52</f>
        <v>0.0012730324074074074</v>
      </c>
      <c r="G54" s="33"/>
      <c r="H54" s="33">
        <v>72</v>
      </c>
      <c r="I54" s="7" t="s">
        <v>83</v>
      </c>
      <c r="J54" s="35"/>
      <c r="K54" s="12">
        <v>0.000352662037037037</v>
      </c>
      <c r="L54" s="12" t="s">
        <v>352</v>
      </c>
      <c r="M54" s="36">
        <f>SUM(K54:L54)</f>
        <v>0.000352662037037037</v>
      </c>
    </row>
    <row r="55" spans="1:13" ht="12">
      <c r="A55" s="33"/>
      <c r="B55" s="45"/>
      <c r="C55" s="35"/>
      <c r="D55" s="12"/>
      <c r="E55" s="12"/>
      <c r="F55" s="36">
        <f>D51+D53+D54+E51+E52+E53</f>
        <v>0.0016880787037037038</v>
      </c>
      <c r="G55" s="33"/>
      <c r="H55" s="33"/>
      <c r="J55" s="35"/>
      <c r="K55" s="12"/>
      <c r="L55" s="12"/>
      <c r="M55" s="36">
        <v>999</v>
      </c>
    </row>
    <row r="56" spans="1:13" ht="12">
      <c r="A56" s="33"/>
      <c r="B56" s="34"/>
      <c r="C56" s="35"/>
      <c r="D56" s="12"/>
      <c r="E56" s="12"/>
      <c r="F56" s="36"/>
      <c r="G56" s="33"/>
      <c r="H56" s="15"/>
      <c r="I56" s="37"/>
      <c r="J56" s="38"/>
      <c r="K56" s="12"/>
      <c r="L56" s="12"/>
      <c r="M56" s="14"/>
    </row>
    <row r="57" spans="1:13" ht="12.75">
      <c r="A57" s="39" t="s">
        <v>192</v>
      </c>
      <c r="B57" s="40" t="s">
        <v>169</v>
      </c>
      <c r="C57" s="35"/>
      <c r="D57" s="41"/>
      <c r="E57" s="12"/>
      <c r="F57" s="36"/>
      <c r="G57" s="15"/>
      <c r="H57" s="39" t="s">
        <v>193</v>
      </c>
      <c r="I57" s="40" t="s">
        <v>212</v>
      </c>
      <c r="J57" s="35"/>
      <c r="K57" s="41"/>
      <c r="L57" s="41"/>
      <c r="M57" s="36"/>
    </row>
    <row r="58" spans="1:13" ht="12">
      <c r="A58" s="33">
        <v>73</v>
      </c>
      <c r="B58" s="46" t="s">
        <v>126</v>
      </c>
      <c r="C58" s="35"/>
      <c r="D58" s="12">
        <v>0.00028055555555555554</v>
      </c>
      <c r="E58" s="12">
        <v>0.00027685185185185186</v>
      </c>
      <c r="F58" s="36">
        <f>SUM(D58:E58)</f>
        <v>0.0005574074074074074</v>
      </c>
      <c r="G58" s="15"/>
      <c r="H58" s="33">
        <v>74</v>
      </c>
      <c r="I58" s="34" t="s">
        <v>339</v>
      </c>
      <c r="J58" s="35"/>
      <c r="K58" s="12">
        <v>0.000325</v>
      </c>
      <c r="L58" s="12">
        <v>0.00031412037037037037</v>
      </c>
      <c r="M58" s="36">
        <f>SUM(K58:L58)</f>
        <v>0.0006391203703703704</v>
      </c>
    </row>
    <row r="59" spans="1:13" ht="12">
      <c r="A59" s="33">
        <v>75</v>
      </c>
      <c r="B59" s="46" t="s">
        <v>127</v>
      </c>
      <c r="C59" s="35"/>
      <c r="D59" s="12">
        <v>0.00029039351851851855</v>
      </c>
      <c r="E59" s="12">
        <v>0.00029189814814814817</v>
      </c>
      <c r="F59" s="36">
        <f>SUM(D59:E59)</f>
        <v>0.0005822916666666667</v>
      </c>
      <c r="G59" s="15"/>
      <c r="H59" s="33">
        <v>76</v>
      </c>
      <c r="I59" s="34" t="s">
        <v>340</v>
      </c>
      <c r="J59" s="35"/>
      <c r="K59" s="12">
        <v>0.0003600694444444444</v>
      </c>
      <c r="L59" s="12">
        <v>0.00033993055555555556</v>
      </c>
      <c r="M59" s="36">
        <f>SUM(K59:L59)</f>
        <v>0.0006999999999999999</v>
      </c>
    </row>
    <row r="60" spans="1:13" ht="12">
      <c r="A60" s="33">
        <v>77</v>
      </c>
      <c r="B60" s="46" t="s">
        <v>128</v>
      </c>
      <c r="C60" s="35"/>
      <c r="D60" s="12">
        <v>0.0002777777777777778</v>
      </c>
      <c r="E60" s="12">
        <v>0.000275462962962963</v>
      </c>
      <c r="F60" s="36">
        <f>SUM(D60:E60)</f>
        <v>0.0005532407407407408</v>
      </c>
      <c r="G60" s="15"/>
      <c r="H60" s="33">
        <v>78</v>
      </c>
      <c r="I60" s="34" t="s">
        <v>341</v>
      </c>
      <c r="J60" s="35"/>
      <c r="K60" s="12">
        <v>0.00035</v>
      </c>
      <c r="L60" s="12">
        <v>0.00033946759259259254</v>
      </c>
      <c r="M60" s="36">
        <f>SUM(K60:L60)</f>
        <v>0.0006894675925925925</v>
      </c>
    </row>
    <row r="61" spans="1:13" ht="12">
      <c r="A61" s="33">
        <v>79</v>
      </c>
      <c r="B61" s="46" t="s">
        <v>129</v>
      </c>
      <c r="C61" s="35"/>
      <c r="D61" s="12">
        <v>0.00026388888888888886</v>
      </c>
      <c r="E61" s="12">
        <v>0.00024953703703703705</v>
      </c>
      <c r="F61" s="36">
        <f>SUM(D61:E61)</f>
        <v>0.0005134259259259259</v>
      </c>
      <c r="G61" s="15"/>
      <c r="H61" s="33">
        <v>80</v>
      </c>
      <c r="I61" s="34" t="s">
        <v>342</v>
      </c>
      <c r="J61" s="35"/>
      <c r="K61" s="12">
        <v>0.00024479166666666665</v>
      </c>
      <c r="L61" s="12">
        <v>0.0002571759259259259</v>
      </c>
      <c r="M61" s="36">
        <f>SUM(K61:L61)</f>
        <v>0.0005019675925925925</v>
      </c>
    </row>
    <row r="62" spans="1:13" ht="12">
      <c r="A62" s="33"/>
      <c r="B62" s="34"/>
      <c r="C62" s="35"/>
      <c r="D62" s="12"/>
      <c r="E62" s="12"/>
      <c r="F62" s="36">
        <f>D58+E58+D60+E60+D61+E61</f>
        <v>0.001624074074074074</v>
      </c>
      <c r="G62" s="15"/>
      <c r="H62" s="33"/>
      <c r="I62" s="34"/>
      <c r="J62" s="35"/>
      <c r="K62" s="12"/>
      <c r="L62" s="12"/>
      <c r="M62" s="36">
        <f>K58+K60+K61+L59+L60+L61</f>
        <v>0.0018563657407407407</v>
      </c>
    </row>
    <row r="63" spans="1:13" ht="12.75">
      <c r="A63" s="26" t="s">
        <v>195</v>
      </c>
      <c r="B63" s="40" t="s">
        <v>103</v>
      </c>
      <c r="C63" s="28"/>
      <c r="D63" s="29"/>
      <c r="E63" s="30"/>
      <c r="F63" s="31"/>
      <c r="G63" s="32"/>
      <c r="H63" s="26" t="s">
        <v>196</v>
      </c>
      <c r="I63" s="27" t="s">
        <v>104</v>
      </c>
      <c r="J63" s="28"/>
      <c r="K63" s="29"/>
      <c r="L63" s="29"/>
      <c r="M63" s="31"/>
    </row>
    <row r="64" spans="1:13" ht="12">
      <c r="A64" s="33">
        <v>81</v>
      </c>
      <c r="B64" s="7" t="s">
        <v>55</v>
      </c>
      <c r="C64" s="35"/>
      <c r="D64" s="12">
        <v>0.000237037037037037</v>
      </c>
      <c r="E64" s="12">
        <v>0.00022962962962962962</v>
      </c>
      <c r="F64" s="36">
        <f>SUM(D64:E64)</f>
        <v>0.00046666666666666666</v>
      </c>
      <c r="G64" s="33"/>
      <c r="H64" s="33">
        <v>82</v>
      </c>
      <c r="I64" s="7" t="s">
        <v>21</v>
      </c>
      <c r="J64" s="35"/>
      <c r="K64" s="12">
        <v>0.0002466435185185185</v>
      </c>
      <c r="L64" s="12">
        <v>0.0002503472222222222</v>
      </c>
      <c r="M64" s="36">
        <f>SUM(K64:L64)</f>
        <v>0.0004969907407407408</v>
      </c>
    </row>
    <row r="65" spans="1:13" ht="12">
      <c r="A65" s="33">
        <v>83</v>
      </c>
      <c r="B65" s="7" t="s">
        <v>116</v>
      </c>
      <c r="C65" s="35"/>
      <c r="D65" s="12">
        <v>0.00028981481481481485</v>
      </c>
      <c r="E65" s="12">
        <v>0.0002732638888888889</v>
      </c>
      <c r="F65" s="36">
        <f>SUM(D65:E65)</f>
        <v>0.0005630787037037038</v>
      </c>
      <c r="G65" s="33"/>
      <c r="H65" s="33">
        <v>84</v>
      </c>
      <c r="I65" s="7" t="s">
        <v>173</v>
      </c>
      <c r="J65" s="35"/>
      <c r="K65" s="12">
        <v>0.0002675925925925926</v>
      </c>
      <c r="L65" s="12">
        <v>0.00027569444444444446</v>
      </c>
      <c r="M65" s="36">
        <f>SUM(K65:L65)</f>
        <v>0.000543287037037037</v>
      </c>
    </row>
    <row r="66" spans="1:13" ht="12">
      <c r="A66" s="33">
        <v>85</v>
      </c>
      <c r="B66" s="7" t="s">
        <v>155</v>
      </c>
      <c r="C66" s="35"/>
      <c r="D66" s="12">
        <v>0.000271875</v>
      </c>
      <c r="E66" s="12">
        <v>0.00029594907407407407</v>
      </c>
      <c r="F66" s="36">
        <f>SUM(D66:E66)</f>
        <v>0.0005678240740740741</v>
      </c>
      <c r="G66" s="33"/>
      <c r="H66" s="33">
        <v>86</v>
      </c>
      <c r="I66" s="7" t="s">
        <v>66</v>
      </c>
      <c r="J66" s="35"/>
      <c r="K66" s="12">
        <v>0.0002686342592592593</v>
      </c>
      <c r="L66" s="12">
        <v>0.00026631944444444446</v>
      </c>
      <c r="M66" s="36">
        <f>SUM(K66:L66)</f>
        <v>0.0005349537037037037</v>
      </c>
    </row>
    <row r="67" spans="1:13" ht="12">
      <c r="A67" s="33">
        <v>87</v>
      </c>
      <c r="B67" s="7" t="s">
        <v>356</v>
      </c>
      <c r="C67" s="35"/>
      <c r="D67" s="12">
        <v>0.00027800925925925926</v>
      </c>
      <c r="E67" s="12">
        <v>0.00027592592592592594</v>
      </c>
      <c r="F67" s="36">
        <f>SUM(D67:E67)</f>
        <v>0.0005539351851851852</v>
      </c>
      <c r="G67" s="33"/>
      <c r="H67" s="33">
        <v>88</v>
      </c>
      <c r="I67" s="7" t="s">
        <v>22</v>
      </c>
      <c r="J67" s="35"/>
      <c r="K67" s="12">
        <v>0.00029039351851851855</v>
      </c>
      <c r="L67" s="12">
        <v>0.00027291666666666664</v>
      </c>
      <c r="M67" s="36">
        <f>SUM(K67:L67)</f>
        <v>0.0005633101851851851</v>
      </c>
    </row>
    <row r="68" spans="1:13" ht="12">
      <c r="A68" s="33"/>
      <c r="B68" s="45"/>
      <c r="C68" s="35"/>
      <c r="D68" s="12"/>
      <c r="E68" s="12"/>
      <c r="F68" s="36">
        <f>D64+E64+E65+D66+D67+E67</f>
        <v>0.0015657407407407408</v>
      </c>
      <c r="G68" s="33"/>
      <c r="H68" s="33"/>
      <c r="I68" s="45"/>
      <c r="J68" s="35"/>
      <c r="K68" s="12"/>
      <c r="L68" s="12"/>
      <c r="M68" s="36">
        <f>K64+K65+K66+L64+L66+L67</f>
        <v>0.0015724537037037035</v>
      </c>
    </row>
    <row r="69" spans="1:13" ht="15">
      <c r="A69" s="47" t="s">
        <v>194</v>
      </c>
      <c r="B69" s="47"/>
      <c r="C69" s="38"/>
      <c r="D69" s="41"/>
      <c r="E69" s="41"/>
      <c r="F69" s="48"/>
      <c r="G69" s="37"/>
      <c r="H69" s="37"/>
      <c r="I69" s="33"/>
      <c r="J69" s="49"/>
      <c r="K69" s="41"/>
      <c r="L69" s="41"/>
      <c r="M69" s="36"/>
    </row>
    <row r="70" spans="1:13" ht="12">
      <c r="A70" s="33"/>
      <c r="B70" s="50"/>
      <c r="C70" s="33"/>
      <c r="D70" s="12"/>
      <c r="E70" s="12"/>
      <c r="F70" s="36"/>
      <c r="G70" s="33"/>
      <c r="H70" s="33"/>
      <c r="I70" s="50"/>
      <c r="J70" s="35"/>
      <c r="K70" s="12"/>
      <c r="L70" s="12"/>
      <c r="M70" s="36"/>
    </row>
    <row r="71" spans="1:13" ht="12.75">
      <c r="A71" s="39" t="s">
        <v>197</v>
      </c>
      <c r="B71" s="40" t="s">
        <v>105</v>
      </c>
      <c r="C71" s="35"/>
      <c r="D71" s="41"/>
      <c r="E71" s="12"/>
      <c r="F71" s="36"/>
      <c r="G71" s="33"/>
      <c r="H71" s="39" t="s">
        <v>198</v>
      </c>
      <c r="I71" s="40" t="s">
        <v>213</v>
      </c>
      <c r="J71" s="35"/>
      <c r="K71" s="41"/>
      <c r="L71" s="12"/>
      <c r="M71" s="36"/>
    </row>
    <row r="72" spans="1:13" ht="12">
      <c r="A72" s="33">
        <v>89</v>
      </c>
      <c r="B72" s="7" t="s">
        <v>262</v>
      </c>
      <c r="C72" s="35"/>
      <c r="D72" s="12">
        <v>0.00038912037037037035</v>
      </c>
      <c r="E72" s="12">
        <v>0.0003528935185185185</v>
      </c>
      <c r="F72" s="36">
        <f>SUM(D72:E72)</f>
        <v>0.0007420138888888888</v>
      </c>
      <c r="G72" s="33"/>
      <c r="H72" s="33">
        <v>90</v>
      </c>
      <c r="I72" s="7" t="s">
        <v>265</v>
      </c>
      <c r="J72" s="35"/>
      <c r="K72" s="12" t="s">
        <v>352</v>
      </c>
      <c r="L72" s="12">
        <v>0.00045057870370370374</v>
      </c>
      <c r="M72" s="36">
        <f>SUM(K72:L72)</f>
        <v>0.00045057870370370374</v>
      </c>
    </row>
    <row r="73" spans="1:13" ht="12">
      <c r="A73" s="33">
        <v>91</v>
      </c>
      <c r="B73" s="7" t="s">
        <v>263</v>
      </c>
      <c r="C73" s="35"/>
      <c r="D73" s="12">
        <v>0.00037175925925925923</v>
      </c>
      <c r="E73" s="12">
        <v>0.00034722222222222224</v>
      </c>
      <c r="F73" s="36">
        <f>SUM(D73:E73)</f>
        <v>0.0007189814814814815</v>
      </c>
      <c r="G73" s="33"/>
      <c r="H73" s="33">
        <v>92</v>
      </c>
      <c r="I73" s="7" t="s">
        <v>343</v>
      </c>
      <c r="J73" s="35"/>
      <c r="K73" s="12">
        <v>0.00031261574074074075</v>
      </c>
      <c r="L73" s="12">
        <v>0.00030162037037037033</v>
      </c>
      <c r="M73" s="36">
        <f>SUM(K73:L73)</f>
        <v>0.0006142361111111111</v>
      </c>
    </row>
    <row r="74" spans="1:13" ht="12">
      <c r="A74" s="33">
        <v>93</v>
      </c>
      <c r="B74" s="7" t="s">
        <v>264</v>
      </c>
      <c r="C74" s="35"/>
      <c r="D74" s="12">
        <v>0.00047013888888888886</v>
      </c>
      <c r="E74" s="12">
        <v>0.00048136574074074076</v>
      </c>
      <c r="F74" s="36">
        <f>SUM(D74:E74)</f>
        <v>0.0009515046296296296</v>
      </c>
      <c r="G74" s="33"/>
      <c r="H74" s="33">
        <v>94</v>
      </c>
      <c r="I74" s="7" t="s">
        <v>164</v>
      </c>
      <c r="J74" s="35"/>
      <c r="K74" s="12" t="s">
        <v>352</v>
      </c>
      <c r="L74" s="12" t="s">
        <v>352</v>
      </c>
      <c r="M74" s="36">
        <f>SUM(K74:L74)</f>
        <v>0</v>
      </c>
    </row>
    <row r="75" spans="1:13" ht="12">
      <c r="A75" s="33">
        <v>95</v>
      </c>
      <c r="B75" s="7" t="s">
        <v>163</v>
      </c>
      <c r="C75" s="35"/>
      <c r="D75" s="12">
        <v>0.0003430555555555556</v>
      </c>
      <c r="E75" s="12" t="s">
        <v>353</v>
      </c>
      <c r="F75" s="36">
        <f>SUM(D75:E75)</f>
        <v>0.0003430555555555556</v>
      </c>
      <c r="G75" s="33"/>
      <c r="H75" s="33">
        <v>96</v>
      </c>
      <c r="I75" s="7" t="s">
        <v>165</v>
      </c>
      <c r="J75" s="35"/>
      <c r="K75" s="12">
        <v>0.0003271990740740741</v>
      </c>
      <c r="L75" s="12" t="s">
        <v>351</v>
      </c>
      <c r="M75" s="36">
        <f>SUM(K75:L75)</f>
        <v>0.0003271990740740741</v>
      </c>
    </row>
    <row r="76" spans="1:13" ht="12">
      <c r="A76" s="33"/>
      <c r="B76" s="33"/>
      <c r="C76" s="35"/>
      <c r="D76" s="12"/>
      <c r="E76" s="12"/>
      <c r="F76" s="36">
        <f>D72+D73+D75+E72+E73+E74</f>
        <v>0.0022854166666666665</v>
      </c>
      <c r="G76" s="33"/>
      <c r="H76" s="15"/>
      <c r="I76" s="33"/>
      <c r="J76" s="35"/>
      <c r="K76" s="12"/>
      <c r="L76" s="12"/>
      <c r="M76" s="36">
        <f>K75*2+K73+L73+L72*2</f>
        <v>0.0021697916666666667</v>
      </c>
    </row>
    <row r="77" spans="1:13" ht="12.75">
      <c r="A77" s="39" t="s">
        <v>199</v>
      </c>
      <c r="B77" s="40" t="s">
        <v>106</v>
      </c>
      <c r="C77" s="35"/>
      <c r="D77" s="41"/>
      <c r="E77" s="12"/>
      <c r="F77" s="36"/>
      <c r="G77" s="33"/>
      <c r="H77" s="39" t="s">
        <v>200</v>
      </c>
      <c r="I77" s="40" t="s">
        <v>107</v>
      </c>
      <c r="J77" s="35"/>
      <c r="K77" s="41"/>
      <c r="L77" s="12"/>
      <c r="M77" s="36"/>
    </row>
    <row r="78" spans="1:13" ht="12">
      <c r="A78" s="33">
        <v>97</v>
      </c>
      <c r="B78" s="7" t="s">
        <v>78</v>
      </c>
      <c r="C78" s="35"/>
      <c r="D78" s="12" t="s">
        <v>352</v>
      </c>
      <c r="E78" s="12" t="s">
        <v>352</v>
      </c>
      <c r="F78" s="36">
        <f>SUM(D78:E78)</f>
        <v>0</v>
      </c>
      <c r="G78" s="33"/>
      <c r="H78" s="33">
        <v>98</v>
      </c>
      <c r="I78" s="7" t="s">
        <v>133</v>
      </c>
      <c r="J78" s="35"/>
      <c r="K78" s="12">
        <v>0.0002925925925925926</v>
      </c>
      <c r="L78" s="12">
        <v>0.00029398148148148144</v>
      </c>
      <c r="M78" s="36">
        <f>SUM(K78:L78)</f>
        <v>0.000586574074074074</v>
      </c>
    </row>
    <row r="79" spans="1:13" ht="12">
      <c r="A79" s="33">
        <v>99</v>
      </c>
      <c r="B79" s="7" t="s">
        <v>79</v>
      </c>
      <c r="C79" s="35"/>
      <c r="D79" s="12" t="s">
        <v>352</v>
      </c>
      <c r="E79" s="12">
        <v>0.0003350694444444444</v>
      </c>
      <c r="F79" s="36">
        <f>SUM(D79:E79)</f>
        <v>0.0003350694444444444</v>
      </c>
      <c r="G79" s="33"/>
      <c r="H79" s="33">
        <v>100</v>
      </c>
      <c r="I79" s="7" t="s">
        <v>134</v>
      </c>
      <c r="J79" s="35"/>
      <c r="K79" s="12">
        <v>0.00027349537037037034</v>
      </c>
      <c r="L79" s="12">
        <v>0.00028090277777777776</v>
      </c>
      <c r="M79" s="36">
        <f>SUM(K79:L79)</f>
        <v>0.000554398148148148</v>
      </c>
    </row>
    <row r="80" spans="1:13" ht="12">
      <c r="A80" s="33">
        <v>101</v>
      </c>
      <c r="B80" s="7" t="s">
        <v>80</v>
      </c>
      <c r="C80" s="35"/>
      <c r="D80" s="12" t="s">
        <v>352</v>
      </c>
      <c r="E80" s="12" t="s">
        <v>352</v>
      </c>
      <c r="F80" s="36">
        <f>SUM(D80:E80)</f>
        <v>0</v>
      </c>
      <c r="G80" s="33"/>
      <c r="H80" s="33">
        <v>102</v>
      </c>
      <c r="I80" s="7" t="s">
        <v>135</v>
      </c>
      <c r="J80" s="35"/>
      <c r="K80" s="12">
        <v>0.0002854166666666666</v>
      </c>
      <c r="L80" s="12">
        <v>0.0002842592592592592</v>
      </c>
      <c r="M80" s="36">
        <f>SUM(K80:L80)</f>
        <v>0.0005696759259259258</v>
      </c>
    </row>
    <row r="81" spans="1:13" ht="12">
      <c r="A81" s="33">
        <v>103</v>
      </c>
      <c r="B81" s="7" t="s">
        <v>162</v>
      </c>
      <c r="C81" s="35"/>
      <c r="D81" s="12">
        <v>0.0003991898148148149</v>
      </c>
      <c r="E81" s="12">
        <v>0.0004064814814814814</v>
      </c>
      <c r="F81" s="36">
        <f>SUM(D81:E81)</f>
        <v>0.0008056712962962963</v>
      </c>
      <c r="G81" s="33"/>
      <c r="H81" s="33">
        <v>104</v>
      </c>
      <c r="I81" s="7" t="s">
        <v>266</v>
      </c>
      <c r="J81" s="35"/>
      <c r="K81" s="12">
        <v>0.0003251157407407408</v>
      </c>
      <c r="L81" s="12">
        <v>0.00032025462962962964</v>
      </c>
      <c r="M81" s="36">
        <f>SUM(K81:L81)</f>
        <v>0.0006453703703703704</v>
      </c>
    </row>
    <row r="82" spans="1:13" ht="12">
      <c r="A82" s="15"/>
      <c r="B82" s="37"/>
      <c r="C82" s="38"/>
      <c r="D82" s="12"/>
      <c r="E82" s="12"/>
      <c r="F82" s="14">
        <f>D81*3+E79+E81*2</f>
        <v>0.002345601851851852</v>
      </c>
      <c r="G82" s="33"/>
      <c r="H82" s="15"/>
      <c r="I82" s="33"/>
      <c r="J82" s="35"/>
      <c r="K82" s="12"/>
      <c r="L82" s="12"/>
      <c r="M82" s="36">
        <f>K78+K79+K80+L78+L79+L80</f>
        <v>0.001710648148148148</v>
      </c>
    </row>
    <row r="83" spans="1:13" ht="12.75">
      <c r="A83" s="39" t="s">
        <v>201</v>
      </c>
      <c r="B83" s="40" t="s">
        <v>7</v>
      </c>
      <c r="C83" s="35"/>
      <c r="D83" s="41"/>
      <c r="E83" s="12"/>
      <c r="F83" s="36"/>
      <c r="G83" s="15"/>
      <c r="H83" s="39" t="s">
        <v>202</v>
      </c>
      <c r="I83" s="40" t="s">
        <v>101</v>
      </c>
      <c r="J83" s="35"/>
      <c r="K83" s="41"/>
      <c r="L83" s="41"/>
      <c r="M83" s="36"/>
    </row>
    <row r="84" spans="1:13" ht="12">
      <c r="A84" s="33">
        <v>105</v>
      </c>
      <c r="B84" s="7" t="s">
        <v>170</v>
      </c>
      <c r="C84" s="35"/>
      <c r="D84" s="12">
        <v>0.00038715277777777777</v>
      </c>
      <c r="E84" s="12">
        <v>0.000366550925925926</v>
      </c>
      <c r="F84" s="36">
        <f>SUM(D84:E84)</f>
        <v>0.0007537037037037037</v>
      </c>
      <c r="G84" s="33"/>
      <c r="H84" s="33">
        <v>106</v>
      </c>
      <c r="I84" s="46" t="s">
        <v>23</v>
      </c>
      <c r="J84" s="35"/>
      <c r="K84" s="12">
        <v>0.00033784722222222224</v>
      </c>
      <c r="L84" s="12">
        <v>0.00031608796296296295</v>
      </c>
      <c r="M84" s="36">
        <f>SUM(K84:L84)</f>
        <v>0.0006539351851851851</v>
      </c>
    </row>
    <row r="85" spans="1:13" ht="12">
      <c r="A85" s="33">
        <v>107</v>
      </c>
      <c r="B85" s="7" t="s">
        <v>171</v>
      </c>
      <c r="C85" s="35"/>
      <c r="D85" s="12">
        <v>0.00027037037037037036</v>
      </c>
      <c r="E85" s="12">
        <v>0.0002684027777777778</v>
      </c>
      <c r="F85" s="36">
        <f>SUM(D85:E85)</f>
        <v>0.0005387731481481481</v>
      </c>
      <c r="G85" s="33"/>
      <c r="H85" s="33">
        <v>108</v>
      </c>
      <c r="I85" s="46" t="s">
        <v>24</v>
      </c>
      <c r="J85" s="35"/>
      <c r="K85" s="12">
        <v>0.00030914351851851855</v>
      </c>
      <c r="L85" s="12">
        <v>0.00031145833333333335</v>
      </c>
      <c r="M85" s="36">
        <f>SUM(K85:L85)</f>
        <v>0.0006206018518518519</v>
      </c>
    </row>
    <row r="86" spans="1:13" ht="12">
      <c r="A86" s="33">
        <v>109</v>
      </c>
      <c r="B86" s="7" t="s">
        <v>172</v>
      </c>
      <c r="C86" s="35"/>
      <c r="D86" s="12" t="s">
        <v>352</v>
      </c>
      <c r="E86" s="12" t="s">
        <v>352</v>
      </c>
      <c r="F86" s="36">
        <f>SUM(D86:E86)</f>
        <v>0</v>
      </c>
      <c r="G86" s="33"/>
      <c r="H86" s="33">
        <v>110</v>
      </c>
      <c r="I86" s="46" t="s">
        <v>25</v>
      </c>
      <c r="J86" s="35"/>
      <c r="K86" s="12">
        <v>0.00032060185185185186</v>
      </c>
      <c r="L86" s="12">
        <v>0.0003229166666666666</v>
      </c>
      <c r="M86" s="36">
        <f>SUM(K86:L86)</f>
        <v>0.0006435185185185185</v>
      </c>
    </row>
    <row r="87" spans="1:13" ht="12">
      <c r="A87" s="33">
        <v>111</v>
      </c>
      <c r="B87" s="7" t="s">
        <v>267</v>
      </c>
      <c r="C87" s="35"/>
      <c r="D87" s="12">
        <v>0.00041377314814814814</v>
      </c>
      <c r="E87" s="12">
        <v>0.000412962962962963</v>
      </c>
      <c r="F87" s="36">
        <f>SUM(D87:E87)</f>
        <v>0.0008267361111111112</v>
      </c>
      <c r="G87" s="33"/>
      <c r="H87" s="33">
        <v>112</v>
      </c>
      <c r="I87" s="46" t="s">
        <v>26</v>
      </c>
      <c r="J87" s="35"/>
      <c r="K87" s="12" t="s">
        <v>352</v>
      </c>
      <c r="L87" s="12" t="s">
        <v>352</v>
      </c>
      <c r="M87" s="36">
        <f>SUM(K87:L87)</f>
        <v>0</v>
      </c>
    </row>
    <row r="88" spans="1:13" ht="12">
      <c r="A88" s="15"/>
      <c r="B88" s="33"/>
      <c r="C88" s="35"/>
      <c r="D88" s="12"/>
      <c r="E88" s="12"/>
      <c r="F88" s="36">
        <f>D84+E84+E85+D85+D87+E87</f>
        <v>0.002119212962962963</v>
      </c>
      <c r="G88" s="33"/>
      <c r="H88" s="15"/>
      <c r="I88" s="33"/>
      <c r="J88" s="35"/>
      <c r="K88" s="12"/>
      <c r="L88" s="12"/>
      <c r="M88" s="36">
        <f>K84+K85+K86+L84+L85+L86</f>
        <v>0.0019180555555555554</v>
      </c>
    </row>
    <row r="89" spans="1:13" ht="12.75">
      <c r="A89" s="39" t="s">
        <v>203</v>
      </c>
      <c r="B89" s="40" t="s">
        <v>102</v>
      </c>
      <c r="C89" s="35"/>
      <c r="D89" s="41"/>
      <c r="E89" s="12"/>
      <c r="F89" s="36">
        <f>SUM(D89:E89)</f>
        <v>0</v>
      </c>
      <c r="G89" s="33"/>
      <c r="H89" s="39" t="s">
        <v>204</v>
      </c>
      <c r="I89" s="40" t="s">
        <v>215</v>
      </c>
      <c r="J89" s="35"/>
      <c r="K89" s="41"/>
      <c r="L89" s="12"/>
      <c r="M89" s="36"/>
    </row>
    <row r="90" spans="1:13" ht="12">
      <c r="A90" s="33">
        <v>113</v>
      </c>
      <c r="B90" s="7" t="s">
        <v>27</v>
      </c>
      <c r="C90" s="35"/>
      <c r="D90" s="12">
        <v>0.0003209490740740741</v>
      </c>
      <c r="E90" s="12">
        <v>0.0003148148148148148</v>
      </c>
      <c r="F90" s="36">
        <f>SUM(D90:E90)</f>
        <v>0.0006357638888888888</v>
      </c>
      <c r="G90" s="33"/>
      <c r="H90" s="33">
        <v>114</v>
      </c>
      <c r="I90" s="7" t="s">
        <v>6</v>
      </c>
      <c r="J90" s="35"/>
      <c r="K90" s="12" t="s">
        <v>352</v>
      </c>
      <c r="L90" s="12" t="s">
        <v>352</v>
      </c>
      <c r="M90" s="36">
        <f>SUM(K90:L90)</f>
        <v>0</v>
      </c>
    </row>
    <row r="91" spans="1:13" ht="12">
      <c r="A91" s="33">
        <v>115</v>
      </c>
      <c r="B91" s="7" t="s">
        <v>28</v>
      </c>
      <c r="C91" s="35"/>
      <c r="D91" s="12">
        <v>0.0003355324074074074</v>
      </c>
      <c r="E91" s="12">
        <v>0.00032037037037037033</v>
      </c>
      <c r="F91" s="36">
        <f>SUM(D91:E91)</f>
        <v>0.0006559027777777777</v>
      </c>
      <c r="G91" s="33"/>
      <c r="H91" s="33">
        <v>116</v>
      </c>
      <c r="I91" s="7" t="s">
        <v>232</v>
      </c>
      <c r="J91" s="35"/>
      <c r="K91" s="12" t="s">
        <v>352</v>
      </c>
      <c r="L91" s="12" t="s">
        <v>352</v>
      </c>
      <c r="M91" s="36">
        <f>SUM(K91:L91)</f>
        <v>0</v>
      </c>
    </row>
    <row r="92" spans="1:13" ht="12">
      <c r="A92" s="33">
        <v>117</v>
      </c>
      <c r="B92" s="7" t="s">
        <v>84</v>
      </c>
      <c r="C92" s="35"/>
      <c r="D92" s="12">
        <v>0.00032662037037037035</v>
      </c>
      <c r="E92" s="12">
        <v>0.0003358796296296296</v>
      </c>
      <c r="F92" s="36">
        <f>SUM(D92:E92)</f>
        <v>0.0006624999999999999</v>
      </c>
      <c r="G92" s="33"/>
      <c r="H92" s="33">
        <v>118</v>
      </c>
      <c r="I92" s="7" t="s">
        <v>233</v>
      </c>
      <c r="J92" s="35"/>
      <c r="K92" s="12" t="s">
        <v>352</v>
      </c>
      <c r="L92" s="12" t="s">
        <v>352</v>
      </c>
      <c r="M92" s="36">
        <f>SUM(K92:L92)</f>
        <v>0</v>
      </c>
    </row>
    <row r="93" spans="1:13" ht="12">
      <c r="A93" s="33">
        <v>119</v>
      </c>
      <c r="B93" s="7" t="s">
        <v>85</v>
      </c>
      <c r="C93" s="35"/>
      <c r="D93" s="12">
        <v>0.0003935185185185185</v>
      </c>
      <c r="E93" s="12">
        <v>0.00035717592592592593</v>
      </c>
      <c r="F93" s="36">
        <f>SUM(D93:E93)</f>
        <v>0.0007506944444444445</v>
      </c>
      <c r="G93" s="33"/>
      <c r="H93" s="33">
        <v>120</v>
      </c>
      <c r="I93" s="7" t="s">
        <v>214</v>
      </c>
      <c r="J93" s="35"/>
      <c r="K93" s="12" t="s">
        <v>352</v>
      </c>
      <c r="L93" s="12" t="s">
        <v>352</v>
      </c>
      <c r="M93" s="36">
        <f>SUM(K93:L93)</f>
        <v>0</v>
      </c>
    </row>
    <row r="94" spans="1:13" ht="12">
      <c r="A94" s="15"/>
      <c r="B94" s="33"/>
      <c r="C94" s="35"/>
      <c r="D94" s="12"/>
      <c r="E94" s="12"/>
      <c r="F94" s="36">
        <f>D90+E90+E91+D91+D92+E92</f>
        <v>0.0019541666666666666</v>
      </c>
      <c r="G94" s="33"/>
      <c r="H94" s="15"/>
      <c r="I94" s="33"/>
      <c r="J94" s="35"/>
      <c r="K94" s="12"/>
      <c r="L94" s="12"/>
      <c r="M94" s="36"/>
    </row>
    <row r="95" spans="1:13" ht="12.75">
      <c r="A95" s="39" t="s">
        <v>205</v>
      </c>
      <c r="B95" s="40" t="s">
        <v>136</v>
      </c>
      <c r="C95" s="35"/>
      <c r="D95" s="41"/>
      <c r="E95" s="12"/>
      <c r="F95" s="36"/>
      <c r="G95" s="33"/>
      <c r="H95" s="39" t="s">
        <v>206</v>
      </c>
      <c r="I95" s="40" t="s">
        <v>121</v>
      </c>
      <c r="J95" s="35"/>
      <c r="K95" s="41"/>
      <c r="L95" s="12"/>
      <c r="M95" s="36"/>
    </row>
    <row r="96" spans="1:13" ht="12">
      <c r="A96" s="33">
        <v>121</v>
      </c>
      <c r="B96" s="7" t="s">
        <v>40</v>
      </c>
      <c r="C96" s="35"/>
      <c r="D96" s="12">
        <v>0.0003993055555555555</v>
      </c>
      <c r="E96" s="12">
        <v>0.00030879629629629627</v>
      </c>
      <c r="F96" s="36">
        <f>SUM(D96:E96)</f>
        <v>0.0007081018518518518</v>
      </c>
      <c r="G96" s="33"/>
      <c r="H96" s="33">
        <v>122</v>
      </c>
      <c r="I96" s="7" t="s">
        <v>147</v>
      </c>
      <c r="J96" s="35"/>
      <c r="K96" s="12">
        <v>0.00036747685185185185</v>
      </c>
      <c r="L96" s="12">
        <v>0.00035879629629629635</v>
      </c>
      <c r="M96" s="36">
        <f>SUM(K96:L96)</f>
        <v>0.0007262731481481482</v>
      </c>
    </row>
    <row r="97" spans="1:13" ht="12">
      <c r="A97" s="33">
        <v>123</v>
      </c>
      <c r="B97" s="7" t="s">
        <v>63</v>
      </c>
      <c r="C97" s="35"/>
      <c r="D97" s="12" t="s">
        <v>352</v>
      </c>
      <c r="E97" s="12">
        <v>0.0003608796296296296</v>
      </c>
      <c r="F97" s="36">
        <f>SUM(D97:E97)</f>
        <v>0.0003608796296296296</v>
      </c>
      <c r="G97" s="33"/>
      <c r="H97" s="33">
        <v>124</v>
      </c>
      <c r="I97" s="7" t="s">
        <v>60</v>
      </c>
      <c r="J97" s="35"/>
      <c r="K97" s="12">
        <v>0.0003575231481481482</v>
      </c>
      <c r="L97" s="12">
        <v>0.0003273148148148148</v>
      </c>
      <c r="M97" s="36">
        <f>SUM(K97:L97)</f>
        <v>0.000684837962962963</v>
      </c>
    </row>
    <row r="98" spans="1:13" ht="12">
      <c r="A98" s="33">
        <v>125</v>
      </c>
      <c r="B98" s="7" t="s">
        <v>65</v>
      </c>
      <c r="C98" s="35"/>
      <c r="D98" s="12">
        <v>0.0004309027777777777</v>
      </c>
      <c r="E98" s="12">
        <v>0.0004106481481481481</v>
      </c>
      <c r="F98" s="36">
        <f>SUM(D98:E98)</f>
        <v>0.0008415509259259258</v>
      </c>
      <c r="G98" s="33"/>
      <c r="H98" s="33">
        <v>126</v>
      </c>
      <c r="I98" s="7" t="s">
        <v>148</v>
      </c>
      <c r="J98" s="35"/>
      <c r="K98" s="12">
        <v>0.00037743055555555555</v>
      </c>
      <c r="L98" s="14">
        <v>0.0010855324074074072</v>
      </c>
      <c r="M98" s="36">
        <f>SUM(K98:L98)</f>
        <v>0.0014629629629629628</v>
      </c>
    </row>
    <row r="99" spans="1:13" ht="12">
      <c r="A99" s="33">
        <v>127</v>
      </c>
      <c r="B99" s="7" t="s">
        <v>41</v>
      </c>
      <c r="C99" s="35"/>
      <c r="D99" s="12">
        <v>0.0004886574074074074</v>
      </c>
      <c r="E99" s="12">
        <v>0.00044525462962962965</v>
      </c>
      <c r="F99" s="36">
        <f>SUM(D99:E99)</f>
        <v>0.000933912037037037</v>
      </c>
      <c r="G99" s="33"/>
      <c r="H99" s="33">
        <v>128</v>
      </c>
      <c r="I99" s="7" t="s">
        <v>149</v>
      </c>
      <c r="J99" s="35"/>
      <c r="K99" s="12">
        <v>0.00035590277777777774</v>
      </c>
      <c r="L99" s="12">
        <v>0.00035462962962962965</v>
      </c>
      <c r="M99" s="36">
        <f>SUM(K99:L99)</f>
        <v>0.0007105324074074073</v>
      </c>
    </row>
    <row r="100" spans="1:13" ht="12">
      <c r="A100" s="15"/>
      <c r="B100" s="33"/>
      <c r="C100" s="35"/>
      <c r="D100" s="12"/>
      <c r="E100" s="12"/>
      <c r="F100" s="36">
        <f>D96+D98+D99+E96+E97+E98</f>
        <v>0.0023991898148148145</v>
      </c>
      <c r="G100" s="33"/>
      <c r="H100" s="33"/>
      <c r="I100" s="34"/>
      <c r="J100" s="35"/>
      <c r="K100" s="12"/>
      <c r="L100" s="12"/>
      <c r="M100" s="36">
        <f>K96+L96+L97+K97+K99+L99</f>
        <v>0.0021216435185185184</v>
      </c>
    </row>
    <row r="101" spans="1:13" ht="12.75">
      <c r="A101" s="39" t="s">
        <v>118</v>
      </c>
      <c r="B101" s="40" t="s">
        <v>122</v>
      </c>
      <c r="C101" s="35"/>
      <c r="D101" s="41"/>
      <c r="E101" s="12"/>
      <c r="F101" s="36"/>
      <c r="G101" s="33"/>
      <c r="H101" s="39" t="s">
        <v>117</v>
      </c>
      <c r="I101" s="40" t="s">
        <v>216</v>
      </c>
      <c r="J101" s="35"/>
      <c r="K101" s="41"/>
      <c r="L101" s="12"/>
      <c r="M101" s="36"/>
    </row>
    <row r="102" spans="1:13" ht="12">
      <c r="A102" s="33">
        <v>129</v>
      </c>
      <c r="B102" s="7" t="s">
        <v>86</v>
      </c>
      <c r="C102" s="35"/>
      <c r="D102" s="12">
        <v>0.0004033564814814815</v>
      </c>
      <c r="E102" s="12">
        <v>0.00039525462962962957</v>
      </c>
      <c r="F102" s="36">
        <f>SUM(D102:E102)</f>
        <v>0.000798611111111111</v>
      </c>
      <c r="G102" s="33"/>
      <c r="H102" s="33">
        <v>130</v>
      </c>
      <c r="I102" s="7" t="s">
        <v>244</v>
      </c>
      <c r="J102" s="35"/>
      <c r="K102" s="12" t="s">
        <v>352</v>
      </c>
      <c r="L102" s="12">
        <v>0.0003444444444444445</v>
      </c>
      <c r="M102" s="36">
        <f>SUM(K102:L102)</f>
        <v>0.0003444444444444445</v>
      </c>
    </row>
    <row r="103" spans="1:13" ht="12">
      <c r="A103" s="33">
        <v>131</v>
      </c>
      <c r="B103" s="7" t="s">
        <v>87</v>
      </c>
      <c r="C103" s="35"/>
      <c r="D103" s="12">
        <v>0.0004062500000000001</v>
      </c>
      <c r="E103" s="12">
        <v>0.00048368055555555556</v>
      </c>
      <c r="F103" s="36">
        <f>SUM(D103:E103)</f>
        <v>0.0008899305555555557</v>
      </c>
      <c r="G103" s="33"/>
      <c r="H103" s="33">
        <v>132</v>
      </c>
      <c r="I103" s="7" t="s">
        <v>245</v>
      </c>
      <c r="J103" s="35"/>
      <c r="K103" s="12">
        <v>0.0003018518518518518</v>
      </c>
      <c r="L103" s="12">
        <v>0.00030370370370370366</v>
      </c>
      <c r="M103" s="36">
        <f>SUM(K103:L103)</f>
        <v>0.0006055555555555555</v>
      </c>
    </row>
    <row r="104" spans="1:13" ht="12">
      <c r="A104" s="33">
        <v>133</v>
      </c>
      <c r="B104" s="7" t="s">
        <v>88</v>
      </c>
      <c r="C104" s="35"/>
      <c r="D104" s="12">
        <v>0.00048518518518518523</v>
      </c>
      <c r="E104" s="12">
        <v>0.00044247685185185183</v>
      </c>
      <c r="F104" s="36">
        <f>SUM(D104:E104)</f>
        <v>0.0009276620370370371</v>
      </c>
      <c r="G104" s="33"/>
      <c r="H104" s="33">
        <v>134</v>
      </c>
      <c r="I104" s="7" t="s">
        <v>246</v>
      </c>
      <c r="J104" s="35"/>
      <c r="K104" s="12" t="s">
        <v>352</v>
      </c>
      <c r="L104" s="12">
        <v>0.0004221064814814815</v>
      </c>
      <c r="M104" s="36">
        <f>SUM(K104:L104)</f>
        <v>0.0004221064814814815</v>
      </c>
    </row>
    <row r="105" spans="1:13" ht="12">
      <c r="A105" s="33">
        <v>135</v>
      </c>
      <c r="B105" s="7" t="s">
        <v>0</v>
      </c>
      <c r="C105" s="35"/>
      <c r="D105" s="12">
        <v>0.0004763888888888888</v>
      </c>
      <c r="E105" s="12">
        <v>0.00043506944444444447</v>
      </c>
      <c r="F105" s="36">
        <f>SUM(D105:E105)</f>
        <v>0.0009114583333333333</v>
      </c>
      <c r="G105" s="33"/>
      <c r="H105" s="33">
        <v>136</v>
      </c>
      <c r="I105" s="7" t="s">
        <v>247</v>
      </c>
      <c r="J105" s="35"/>
      <c r="K105" s="12">
        <v>0.00033657407407407404</v>
      </c>
      <c r="L105" s="12">
        <v>0.0003262731481481482</v>
      </c>
      <c r="M105" s="36">
        <f>SUM(K105:L105)</f>
        <v>0.0006628472222222222</v>
      </c>
    </row>
    <row r="106" spans="1:13" ht="12">
      <c r="A106" s="15"/>
      <c r="B106" s="33"/>
      <c r="C106" s="35"/>
      <c r="D106" s="12"/>
      <c r="E106" s="12"/>
      <c r="F106" s="36">
        <f>D102+D103+D105+E102+E105+E104</f>
        <v>0.0025587962962962964</v>
      </c>
      <c r="G106" s="33"/>
      <c r="H106" s="33"/>
      <c r="I106" s="46"/>
      <c r="J106" s="35"/>
      <c r="K106" s="12"/>
      <c r="L106" s="12"/>
      <c r="M106" s="36">
        <f>K103+K105*2+L102+L103+L105</f>
        <v>0.0019494212962962963</v>
      </c>
    </row>
    <row r="107" spans="1:13" ht="12.75">
      <c r="A107" s="39" t="s">
        <v>123</v>
      </c>
      <c r="B107" s="40" t="s">
        <v>323</v>
      </c>
      <c r="C107" s="35"/>
      <c r="D107" s="41"/>
      <c r="E107" s="12"/>
      <c r="F107" s="36"/>
      <c r="G107" s="33"/>
      <c r="H107" s="39" t="s">
        <v>315</v>
      </c>
      <c r="I107" s="40" t="s">
        <v>217</v>
      </c>
      <c r="J107" s="35"/>
      <c r="K107" s="41"/>
      <c r="L107" s="12"/>
      <c r="M107" s="36"/>
    </row>
    <row r="108" spans="1:13" ht="12">
      <c r="A108" s="33">
        <v>137</v>
      </c>
      <c r="B108" s="7" t="s">
        <v>229</v>
      </c>
      <c r="C108" s="35"/>
      <c r="D108" s="12" t="s">
        <v>352</v>
      </c>
      <c r="E108" s="12">
        <v>0.00030462962962962963</v>
      </c>
      <c r="F108" s="36">
        <f>SUM(D108:E108)</f>
        <v>0.00030462962962962963</v>
      </c>
      <c r="G108" s="33"/>
      <c r="H108" s="33">
        <v>138</v>
      </c>
      <c r="I108" s="7" t="s">
        <v>47</v>
      </c>
      <c r="J108" s="35"/>
      <c r="K108" s="12">
        <v>0.0003958333333333334</v>
      </c>
      <c r="L108" s="12">
        <v>0.00035960648148148153</v>
      </c>
      <c r="M108" s="36">
        <f>SUM(K108:L108)</f>
        <v>0.0007554398148148149</v>
      </c>
    </row>
    <row r="109" spans="1:13" ht="12">
      <c r="A109" s="33">
        <v>139</v>
      </c>
      <c r="B109" s="7" t="s">
        <v>346</v>
      </c>
      <c r="C109" s="35"/>
      <c r="D109" s="12">
        <v>0.0003623842592592592</v>
      </c>
      <c r="E109" s="12">
        <v>0.0003538194444444444</v>
      </c>
      <c r="F109" s="36">
        <f>SUM(D109:E109)</f>
        <v>0.0007162037037037036</v>
      </c>
      <c r="G109" s="33"/>
      <c r="H109" s="33">
        <v>140</v>
      </c>
      <c r="I109" s="7" t="s">
        <v>4</v>
      </c>
      <c r="J109" s="35"/>
      <c r="K109" s="12">
        <v>0.000403125</v>
      </c>
      <c r="L109" s="12">
        <v>0.0003862268518518518</v>
      </c>
      <c r="M109" s="36">
        <f>SUM(K109:L109)</f>
        <v>0.0007893518518518518</v>
      </c>
    </row>
    <row r="110" spans="1:13" ht="12">
      <c r="A110" s="33">
        <v>141</v>
      </c>
      <c r="B110" s="7" t="s">
        <v>347</v>
      </c>
      <c r="C110" s="35"/>
      <c r="D110" s="12">
        <v>0.00029189814814814817</v>
      </c>
      <c r="E110" s="12">
        <v>0.0002822916666666667</v>
      </c>
      <c r="F110" s="36">
        <f>SUM(D110:E110)</f>
        <v>0.0005741898148148149</v>
      </c>
      <c r="G110" s="33"/>
      <c r="H110" s="33">
        <v>142</v>
      </c>
      <c r="I110" s="7" t="s">
        <v>5</v>
      </c>
      <c r="J110" s="35"/>
      <c r="K110" s="12">
        <v>0.00039907407407407404</v>
      </c>
      <c r="L110" s="12">
        <v>0.0003780092592592592</v>
      </c>
      <c r="M110" s="36">
        <f>SUM(K110:L110)</f>
        <v>0.0007770833333333332</v>
      </c>
    </row>
    <row r="111" spans="1:13" ht="12">
      <c r="A111" s="33">
        <v>143</v>
      </c>
      <c r="B111" s="7" t="s">
        <v>348</v>
      </c>
      <c r="C111" s="35"/>
      <c r="D111" s="12">
        <v>0.0004421296296296296</v>
      </c>
      <c r="E111" s="12">
        <v>0.0005811342592592592</v>
      </c>
      <c r="F111" s="36">
        <f>SUM(D111:E111)</f>
        <v>0.0010232638888888889</v>
      </c>
      <c r="G111" s="33"/>
      <c r="H111" s="33">
        <v>144</v>
      </c>
      <c r="I111" s="7" t="s">
        <v>210</v>
      </c>
      <c r="J111" s="35"/>
      <c r="K111" s="12">
        <v>0.00037870370370370374</v>
      </c>
      <c r="L111" s="12">
        <v>0.00033692129629629626</v>
      </c>
      <c r="M111" s="36">
        <f>SUM(K111:L111)</f>
        <v>0.000715625</v>
      </c>
    </row>
    <row r="112" spans="1:13" ht="12">
      <c r="A112" s="33"/>
      <c r="B112" s="33"/>
      <c r="C112" s="35"/>
      <c r="D112" s="12"/>
      <c r="E112" s="12"/>
      <c r="F112" s="36">
        <f>D109+D110+D111+E108+E109+E110</f>
        <v>0.002037152777777778</v>
      </c>
      <c r="G112" s="33"/>
      <c r="H112" s="15"/>
      <c r="I112" s="33"/>
      <c r="J112" s="35"/>
      <c r="K112" s="12"/>
      <c r="L112" s="12"/>
      <c r="M112" s="36">
        <f>K108+K110+K111+L108+L110+L111</f>
        <v>0.002248148148148148</v>
      </c>
    </row>
    <row r="113" spans="1:13" ht="12.75">
      <c r="A113" s="39" t="s">
        <v>89</v>
      </c>
      <c r="B113" s="40" t="s">
        <v>324</v>
      </c>
      <c r="C113" s="35"/>
      <c r="D113" s="41"/>
      <c r="E113" s="12"/>
      <c r="F113" s="36"/>
      <c r="G113" s="33"/>
      <c r="H113" s="39" t="s">
        <v>316</v>
      </c>
      <c r="I113" s="40" t="s">
        <v>325</v>
      </c>
      <c r="J113" s="35"/>
      <c r="K113" s="41"/>
      <c r="L113" s="12"/>
      <c r="M113" s="36"/>
    </row>
    <row r="114" spans="1:13" ht="12">
      <c r="A114" s="33">
        <v>145</v>
      </c>
      <c r="B114" s="7" t="s">
        <v>156</v>
      </c>
      <c r="C114" s="35"/>
      <c r="D114" s="12">
        <v>0.0003565972222222222</v>
      </c>
      <c r="E114" s="12">
        <v>0.0003244212962962963</v>
      </c>
      <c r="F114" s="36">
        <f>SUM(D114:E114)</f>
        <v>0.0006810185185185185</v>
      </c>
      <c r="G114" s="33"/>
      <c r="H114" s="33">
        <v>146</v>
      </c>
      <c r="I114" s="7" t="s">
        <v>152</v>
      </c>
      <c r="J114" s="35"/>
      <c r="K114" s="12" t="s">
        <v>352</v>
      </c>
      <c r="L114" s="12" t="s">
        <v>352</v>
      </c>
      <c r="M114" s="36">
        <f>SUM(K114:L114)</f>
        <v>0</v>
      </c>
    </row>
    <row r="115" spans="1:13" ht="12">
      <c r="A115" s="33">
        <v>147</v>
      </c>
      <c r="B115" s="7" t="s">
        <v>157</v>
      </c>
      <c r="C115" s="35"/>
      <c r="D115" s="12">
        <v>0.0003554398148148149</v>
      </c>
      <c r="E115" s="12">
        <v>0.0003466435185185185</v>
      </c>
      <c r="F115" s="36">
        <f>SUM(D115:E115)</f>
        <v>0.0007020833333333334</v>
      </c>
      <c r="G115" s="33"/>
      <c r="H115" s="33">
        <v>148</v>
      </c>
      <c r="I115" s="7" t="s">
        <v>153</v>
      </c>
      <c r="J115" s="35"/>
      <c r="K115" s="12" t="s">
        <v>352</v>
      </c>
      <c r="L115" s="12" t="s">
        <v>352</v>
      </c>
      <c r="M115" s="36">
        <f>SUM(K115:L115)</f>
        <v>0</v>
      </c>
    </row>
    <row r="116" spans="1:14" ht="12">
      <c r="A116" s="33">
        <v>149</v>
      </c>
      <c r="B116" s="7" t="s">
        <v>58</v>
      </c>
      <c r="C116" s="35"/>
      <c r="D116" s="12" t="s">
        <v>352</v>
      </c>
      <c r="E116" s="12" t="s">
        <v>351</v>
      </c>
      <c r="F116" s="36">
        <f>SUM(D116:E116)</f>
        <v>0</v>
      </c>
      <c r="G116" s="33"/>
      <c r="H116" s="33">
        <v>150</v>
      </c>
      <c r="I116" s="7" t="s">
        <v>49</v>
      </c>
      <c r="J116" s="35"/>
      <c r="K116" s="12">
        <v>0.0005128472222222223</v>
      </c>
      <c r="L116" s="12">
        <v>0.0004942129629629629</v>
      </c>
      <c r="M116" s="36">
        <f>SUM(K116:L116)</f>
        <v>0.001007060185185185</v>
      </c>
      <c r="N116" s="16">
        <v>14</v>
      </c>
    </row>
    <row r="117" spans="1:13" ht="12">
      <c r="A117" s="33">
        <v>151</v>
      </c>
      <c r="B117" s="7" t="s">
        <v>158</v>
      </c>
      <c r="C117" s="35"/>
      <c r="D117" s="12">
        <v>0.0003070601851851852</v>
      </c>
      <c r="E117" s="12">
        <v>0.0002949074074074074</v>
      </c>
      <c r="F117" s="36">
        <f>SUM(D117:E117)</f>
        <v>0.0006019675925925926</v>
      </c>
      <c r="G117" s="33"/>
      <c r="H117" s="33">
        <v>152</v>
      </c>
      <c r="I117" s="7" t="s">
        <v>59</v>
      </c>
      <c r="J117" s="35"/>
      <c r="K117" s="14">
        <v>0.000783564814814815</v>
      </c>
      <c r="L117" s="14">
        <v>0.0007520833333333333</v>
      </c>
      <c r="M117" s="36">
        <f>SUM(K117:L117)</f>
        <v>0.0015356481481481484</v>
      </c>
    </row>
    <row r="118" spans="1:13" ht="12">
      <c r="A118" s="15"/>
      <c r="B118" s="37"/>
      <c r="C118" s="38"/>
      <c r="D118" s="12"/>
      <c r="E118" s="12"/>
      <c r="F118" s="14">
        <f>D114+E114+E115+D115+D117+E117</f>
        <v>0.0019850694444444447</v>
      </c>
      <c r="G118" s="33"/>
      <c r="H118" s="15"/>
      <c r="I118" s="33"/>
      <c r="J118" s="35"/>
      <c r="K118" s="12"/>
      <c r="L118" s="12"/>
      <c r="M118" s="36">
        <f>K116+L116+K117*2+L117*2</f>
        <v>0.004078356481481481</v>
      </c>
    </row>
    <row r="119" spans="1:13" ht="12.75">
      <c r="A119" s="39" t="s">
        <v>90</v>
      </c>
      <c r="B119" s="40" t="s">
        <v>218</v>
      </c>
      <c r="C119" s="35"/>
      <c r="D119" s="41"/>
      <c r="E119" s="12"/>
      <c r="F119" s="36"/>
      <c r="G119" s="15"/>
      <c r="H119" s="39" t="s">
        <v>317</v>
      </c>
      <c r="I119" s="40" t="s">
        <v>326</v>
      </c>
      <c r="J119" s="35"/>
      <c r="K119" s="41"/>
      <c r="L119" s="41"/>
      <c r="M119" s="36"/>
    </row>
    <row r="120" spans="1:13" ht="12">
      <c r="A120" s="33">
        <v>153</v>
      </c>
      <c r="B120" s="7" t="s">
        <v>248</v>
      </c>
      <c r="C120" s="35"/>
      <c r="D120" s="12">
        <v>0.0003679398148148148</v>
      </c>
      <c r="E120" s="12">
        <v>0.0003960648148148148</v>
      </c>
      <c r="F120" s="36">
        <f>SUM(D120:E120)</f>
        <v>0.0007640046296296297</v>
      </c>
      <c r="G120" s="33"/>
      <c r="H120" s="33">
        <v>154</v>
      </c>
      <c r="I120" s="7" t="s">
        <v>251</v>
      </c>
      <c r="J120" s="35"/>
      <c r="K120" s="12" t="s">
        <v>352</v>
      </c>
      <c r="L120" s="12">
        <v>0.0002943287037037037</v>
      </c>
      <c r="M120" s="36">
        <f>SUM(K120:L120)</f>
        <v>0.0002943287037037037</v>
      </c>
    </row>
    <row r="121" spans="1:13" ht="12">
      <c r="A121" s="33">
        <v>155</v>
      </c>
      <c r="B121" s="7" t="s">
        <v>249</v>
      </c>
      <c r="C121" s="35"/>
      <c r="D121" s="12">
        <v>0.0003953703703703703</v>
      </c>
      <c r="E121" s="12">
        <v>0.0004616898148148149</v>
      </c>
      <c r="F121" s="36">
        <f>SUM(D121:E121)</f>
        <v>0.0008570601851851852</v>
      </c>
      <c r="G121" s="33"/>
      <c r="H121" s="33">
        <v>156</v>
      </c>
      <c r="I121" s="8" t="s">
        <v>130</v>
      </c>
      <c r="J121" s="35"/>
      <c r="K121" s="12">
        <v>0.0002972222222222222</v>
      </c>
      <c r="L121" s="12">
        <v>0.000290625</v>
      </c>
      <c r="M121" s="36">
        <f>SUM(K121:L121)</f>
        <v>0.0005878472222222222</v>
      </c>
    </row>
    <row r="122" spans="1:13" ht="12">
      <c r="A122" s="33">
        <v>157</v>
      </c>
      <c r="B122" s="7" t="s">
        <v>250</v>
      </c>
      <c r="C122" s="35"/>
      <c r="D122" s="12" t="s">
        <v>352</v>
      </c>
      <c r="E122" s="12" t="s">
        <v>352</v>
      </c>
      <c r="F122" s="36">
        <f>SUM(D122:E122)</f>
        <v>0</v>
      </c>
      <c r="G122" s="33"/>
      <c r="H122" s="33">
        <v>158</v>
      </c>
      <c r="I122" s="7" t="s">
        <v>9</v>
      </c>
      <c r="J122" s="35"/>
      <c r="K122" s="12">
        <v>0.0003208333333333333</v>
      </c>
      <c r="L122" s="12">
        <v>0.00031967592592592594</v>
      </c>
      <c r="M122" s="36">
        <f>SUM(K122:L122)</f>
        <v>0.0006405092592592593</v>
      </c>
    </row>
    <row r="123" spans="1:13" ht="12">
      <c r="A123" s="33">
        <v>159</v>
      </c>
      <c r="B123" s="7" t="s">
        <v>222</v>
      </c>
      <c r="C123" s="35"/>
      <c r="D123" s="12">
        <v>0.0003527777777777778</v>
      </c>
      <c r="E123" s="12">
        <v>0.00034224537037037036</v>
      </c>
      <c r="F123" s="36">
        <f>SUM(D123:E123)</f>
        <v>0.0006950231481481482</v>
      </c>
      <c r="G123" s="33"/>
      <c r="H123" s="33">
        <v>160</v>
      </c>
      <c r="I123" s="7" t="s">
        <v>10</v>
      </c>
      <c r="J123" s="35"/>
      <c r="K123" s="12">
        <v>0.00031643518518518517</v>
      </c>
      <c r="L123" s="12">
        <v>0.0002988425925925926</v>
      </c>
      <c r="M123" s="36">
        <f>SUM(K123:L123)</f>
        <v>0.0006152777777777777</v>
      </c>
    </row>
    <row r="124" spans="1:13" ht="12">
      <c r="A124" s="15"/>
      <c r="B124" s="33"/>
      <c r="C124" s="35"/>
      <c r="D124" s="12"/>
      <c r="E124" s="12"/>
      <c r="F124" s="36">
        <f>D120+E120+E121+D121+D123+E123</f>
        <v>0.0023160879629629634</v>
      </c>
      <c r="G124" s="33"/>
      <c r="H124" s="15"/>
      <c r="I124" s="33"/>
      <c r="J124" s="35"/>
      <c r="K124" s="12"/>
      <c r="L124" s="12"/>
      <c r="M124" s="36">
        <f>L120+L121+K121+K122+K123+L123</f>
        <v>0.0018182870370370369</v>
      </c>
    </row>
    <row r="125" spans="1:13" ht="12.75">
      <c r="A125" s="39" t="s">
        <v>91</v>
      </c>
      <c r="B125" s="40" t="s">
        <v>327</v>
      </c>
      <c r="C125" s="35"/>
      <c r="D125" s="41"/>
      <c r="E125" s="12"/>
      <c r="F125" s="36"/>
      <c r="G125" s="33"/>
      <c r="H125" s="39" t="s">
        <v>318</v>
      </c>
      <c r="I125" s="40" t="s">
        <v>328</v>
      </c>
      <c r="J125" s="35"/>
      <c r="K125" s="41"/>
      <c r="L125" s="12"/>
      <c r="M125" s="36"/>
    </row>
    <row r="126" spans="1:13" ht="12">
      <c r="A126" s="33">
        <v>161</v>
      </c>
      <c r="B126" s="7" t="s">
        <v>234</v>
      </c>
      <c r="C126" s="35"/>
      <c r="D126" s="12">
        <v>0.00023541666666666668</v>
      </c>
      <c r="E126" s="12">
        <v>0.0002233796296296296</v>
      </c>
      <c r="F126" s="36">
        <f>SUM(D126:E126)</f>
        <v>0.0004587962962962963</v>
      </c>
      <c r="G126" s="33"/>
      <c r="H126" s="33">
        <v>162</v>
      </c>
      <c r="I126" s="7" t="s">
        <v>150</v>
      </c>
      <c r="J126" s="35"/>
      <c r="K126" s="12">
        <v>0.0003609953703703704</v>
      </c>
      <c r="L126" s="12">
        <v>0.0003542824074074074</v>
      </c>
      <c r="M126" s="36">
        <f>SUM(K126:L126)</f>
        <v>0.0007152777777777778</v>
      </c>
    </row>
    <row r="127" spans="1:13" ht="12">
      <c r="A127" s="33">
        <v>163</v>
      </c>
      <c r="B127" s="7" t="s">
        <v>235</v>
      </c>
      <c r="C127" s="35"/>
      <c r="D127" s="12">
        <v>0.0002572916666666667</v>
      </c>
      <c r="E127" s="12">
        <v>0.00024212962962962966</v>
      </c>
      <c r="F127" s="36">
        <f>SUM(D127:E127)</f>
        <v>0.0004994212962962963</v>
      </c>
      <c r="G127" s="33"/>
      <c r="H127" s="33">
        <v>164</v>
      </c>
      <c r="I127" s="7" t="s">
        <v>151</v>
      </c>
      <c r="J127" s="35"/>
      <c r="K127" s="12" t="s">
        <v>352</v>
      </c>
      <c r="L127" s="12" t="s">
        <v>352</v>
      </c>
      <c r="M127" s="36">
        <f>SUM(K127:L127)</f>
        <v>0</v>
      </c>
    </row>
    <row r="128" spans="1:13" ht="12">
      <c r="A128" s="33">
        <v>165</v>
      </c>
      <c r="B128" s="7" t="s">
        <v>236</v>
      </c>
      <c r="C128" s="35"/>
      <c r="D128" s="12">
        <v>0.00025925925925925926</v>
      </c>
      <c r="E128" s="12">
        <v>0.0002542824074074074</v>
      </c>
      <c r="F128" s="36">
        <f>SUM(D128:E128)</f>
        <v>0.0005135416666666667</v>
      </c>
      <c r="G128" s="33"/>
      <c r="H128" s="33">
        <v>166</v>
      </c>
      <c r="I128" s="7" t="s">
        <v>137</v>
      </c>
      <c r="J128" s="35"/>
      <c r="K128" s="14">
        <v>0.0009533564814814816</v>
      </c>
      <c r="L128" s="14">
        <v>0.0009834490740740739</v>
      </c>
      <c r="M128" s="36">
        <f>SUM(K128:L128)</f>
        <v>0.0019368055555555553</v>
      </c>
    </row>
    <row r="129" spans="1:13" ht="12">
      <c r="A129" s="33">
        <v>167</v>
      </c>
      <c r="B129" s="7" t="s">
        <v>108</v>
      </c>
      <c r="C129" s="35"/>
      <c r="D129" s="12">
        <v>0.00037499999999999995</v>
      </c>
      <c r="E129" s="12">
        <v>0.00028171296296296294</v>
      </c>
      <c r="F129" s="36">
        <f>SUM(D129:E129)</f>
        <v>0.0006567129629629629</v>
      </c>
      <c r="G129" s="33"/>
      <c r="H129" s="33">
        <v>168</v>
      </c>
      <c r="I129" s="7" t="s">
        <v>138</v>
      </c>
      <c r="J129" s="35"/>
      <c r="K129" s="12">
        <v>0.00037650462962962963</v>
      </c>
      <c r="L129" s="12" t="s">
        <v>353</v>
      </c>
      <c r="M129" s="36">
        <f>SUM(K129:L129)</f>
        <v>0.00037650462962962963</v>
      </c>
    </row>
    <row r="130" spans="1:13" ht="12">
      <c r="A130" s="15"/>
      <c r="B130" s="7"/>
      <c r="C130" s="35"/>
      <c r="D130" s="12"/>
      <c r="E130" s="12"/>
      <c r="F130" s="36">
        <f>D126+E126+E127+D127+D128+E128</f>
        <v>0.001471759259259259</v>
      </c>
      <c r="G130" s="33"/>
      <c r="H130" s="15"/>
      <c r="I130" s="33"/>
      <c r="J130" s="35"/>
      <c r="K130" s="12"/>
      <c r="L130" s="12"/>
      <c r="M130" s="36">
        <f>K126+K129+K128*2+L126+L128*2</f>
        <v>0.004965393518518518</v>
      </c>
    </row>
    <row r="131" spans="1:13" ht="12.75">
      <c r="A131" s="39" t="s">
        <v>92</v>
      </c>
      <c r="B131" s="40" t="s">
        <v>329</v>
      </c>
      <c r="C131" s="35"/>
      <c r="D131" s="41"/>
      <c r="E131" s="12"/>
      <c r="F131" s="36"/>
      <c r="G131" s="33"/>
      <c r="H131" s="39" t="s">
        <v>319</v>
      </c>
      <c r="I131" s="40" t="s">
        <v>330</v>
      </c>
      <c r="J131" s="35"/>
      <c r="K131" s="41"/>
      <c r="L131" s="12"/>
      <c r="M131" s="36"/>
    </row>
    <row r="132" spans="1:13" ht="12">
      <c r="A132" s="33">
        <v>169</v>
      </c>
      <c r="B132" s="7" t="s">
        <v>139</v>
      </c>
      <c r="C132" s="35"/>
      <c r="D132" s="12">
        <v>0.00039745370370370374</v>
      </c>
      <c r="E132" s="12">
        <v>0.00038206018518518515</v>
      </c>
      <c r="F132" s="36">
        <f>SUM(D132:E132)</f>
        <v>0.0007795138888888888</v>
      </c>
      <c r="G132" s="33"/>
      <c r="H132" s="33">
        <v>170</v>
      </c>
      <c r="I132" s="7" t="s">
        <v>260</v>
      </c>
      <c r="J132" s="35"/>
      <c r="K132" s="12" t="s">
        <v>352</v>
      </c>
      <c r="L132" s="12" t="s">
        <v>352</v>
      </c>
      <c r="M132" s="36">
        <f>SUM(K132:L132)</f>
        <v>0</v>
      </c>
    </row>
    <row r="133" spans="1:13" ht="12">
      <c r="A133" s="33">
        <v>171</v>
      </c>
      <c r="B133" s="7" t="s">
        <v>140</v>
      </c>
      <c r="C133" s="35"/>
      <c r="D133" s="12" t="s">
        <v>352</v>
      </c>
      <c r="E133" s="12" t="s">
        <v>352</v>
      </c>
      <c r="F133" s="36">
        <f>SUM(D133:E133)</f>
        <v>0</v>
      </c>
      <c r="G133" s="33"/>
      <c r="H133" s="33">
        <v>172</v>
      </c>
      <c r="I133" s="7" t="s">
        <v>50</v>
      </c>
      <c r="J133" s="35"/>
      <c r="K133" s="12">
        <v>0.0002608796296296296</v>
      </c>
      <c r="L133" s="12">
        <v>0.00025810185185185186</v>
      </c>
      <c r="M133" s="36">
        <f>SUM(K133:L133)</f>
        <v>0.0005189814814814815</v>
      </c>
    </row>
    <row r="134" spans="1:13" ht="12">
      <c r="A134" s="33">
        <v>173</v>
      </c>
      <c r="B134" s="7" t="s">
        <v>141</v>
      </c>
      <c r="C134" s="35"/>
      <c r="D134" s="12">
        <v>0.00033240740740740735</v>
      </c>
      <c r="E134" s="12">
        <v>0.0003597222222222222</v>
      </c>
      <c r="F134" s="36">
        <f>SUM(D134:E134)</f>
        <v>0.0006921296296296296</v>
      </c>
      <c r="G134" s="33"/>
      <c r="H134" s="33">
        <v>174</v>
      </c>
      <c r="I134" s="7" t="s">
        <v>51</v>
      </c>
      <c r="J134" s="35"/>
      <c r="K134" s="12" t="s">
        <v>351</v>
      </c>
      <c r="L134" s="12">
        <v>0.0003025462962962963</v>
      </c>
      <c r="M134" s="36">
        <f>SUM(K134:L134)</f>
        <v>0.0003025462962962963</v>
      </c>
    </row>
    <row r="135" spans="1:13" ht="12">
      <c r="A135" s="33">
        <v>175</v>
      </c>
      <c r="B135" s="7" t="s">
        <v>119</v>
      </c>
      <c r="C135" s="35"/>
      <c r="D135" s="12">
        <v>0.00037499999999999995</v>
      </c>
      <c r="E135" s="12">
        <v>0.00036932870370370375</v>
      </c>
      <c r="F135" s="36">
        <f>SUM(D135:E135)</f>
        <v>0.0007443287037037036</v>
      </c>
      <c r="G135" s="33"/>
      <c r="H135" s="33">
        <v>176</v>
      </c>
      <c r="I135" s="7" t="s">
        <v>52</v>
      </c>
      <c r="J135" s="35"/>
      <c r="K135" s="12">
        <v>0.000555787037037037</v>
      </c>
      <c r="L135" s="12">
        <v>0.00047743055555555554</v>
      </c>
      <c r="M135" s="36">
        <f>SUM(K135:L135)</f>
        <v>0.0010332175925925925</v>
      </c>
    </row>
    <row r="136" spans="1:13" ht="12">
      <c r="A136" s="15"/>
      <c r="B136" s="7"/>
      <c r="C136" s="35"/>
      <c r="D136" s="12"/>
      <c r="E136" s="12"/>
      <c r="F136" s="36">
        <f>D132+E132+D134+E134+D135+E135</f>
        <v>0.002215972222222222</v>
      </c>
      <c r="G136" s="33"/>
      <c r="H136" s="33"/>
      <c r="I136" s="34"/>
      <c r="J136" s="35"/>
      <c r="K136" s="12"/>
      <c r="L136" s="12"/>
      <c r="M136" s="36">
        <f>K133+K135*2+L133+L134+L135</f>
        <v>0.0024105324074074072</v>
      </c>
    </row>
    <row r="137" spans="1:13" ht="12.75">
      <c r="A137" s="39" t="s">
        <v>312</v>
      </c>
      <c r="B137" s="40" t="s">
        <v>331</v>
      </c>
      <c r="C137" s="35"/>
      <c r="D137" s="41"/>
      <c r="E137" s="12"/>
      <c r="F137" s="36"/>
      <c r="G137" s="33"/>
      <c r="H137" s="39" t="s">
        <v>320</v>
      </c>
      <c r="I137" s="40" t="s">
        <v>332</v>
      </c>
      <c r="J137" s="35"/>
      <c r="K137" s="41"/>
      <c r="L137" s="12"/>
      <c r="M137" s="36"/>
    </row>
    <row r="138" spans="1:13" ht="12">
      <c r="A138" s="33">
        <v>177</v>
      </c>
      <c r="B138" s="7" t="s">
        <v>11</v>
      </c>
      <c r="C138" s="35"/>
      <c r="D138" s="12">
        <v>0.0003173611111111111</v>
      </c>
      <c r="E138" s="12">
        <v>0.00031180555555555557</v>
      </c>
      <c r="F138" s="36">
        <f>SUM(D138:E138)</f>
        <v>0.0006291666666666667</v>
      </c>
      <c r="G138" s="33"/>
      <c r="H138" s="33">
        <v>178</v>
      </c>
      <c r="I138" s="7" t="s">
        <v>1</v>
      </c>
      <c r="J138" s="35"/>
      <c r="K138" s="12">
        <v>0.00032037037037037033</v>
      </c>
      <c r="L138" s="12">
        <v>0.00030763888888888887</v>
      </c>
      <c r="M138" s="36">
        <f>SUM(K138:L138)</f>
        <v>0.0006280092592592591</v>
      </c>
    </row>
    <row r="139" spans="1:13" ht="12">
      <c r="A139" s="33">
        <v>179</v>
      </c>
      <c r="B139" s="7" t="s">
        <v>12</v>
      </c>
      <c r="C139" s="35"/>
      <c r="D139" s="12">
        <v>0.0004400462962962963</v>
      </c>
      <c r="E139" s="12">
        <v>0.0004253472222222223</v>
      </c>
      <c r="F139" s="36">
        <f>SUM(D139:E139)</f>
        <v>0.0008653935185185186</v>
      </c>
      <c r="G139" s="33"/>
      <c r="H139" s="33">
        <v>180</v>
      </c>
      <c r="I139" s="7" t="s">
        <v>2</v>
      </c>
      <c r="J139" s="35"/>
      <c r="K139" s="12">
        <v>0.00029618055555555555</v>
      </c>
      <c r="L139" s="12">
        <v>0.00029872685185185183</v>
      </c>
      <c r="M139" s="36">
        <f>SUM(K139:L139)</f>
        <v>0.0005949074074074074</v>
      </c>
    </row>
    <row r="140" spans="1:13" ht="12">
      <c r="A140" s="33">
        <v>181</v>
      </c>
      <c r="B140" s="7" t="s">
        <v>13</v>
      </c>
      <c r="C140" s="35"/>
      <c r="D140" s="12">
        <v>0.0004446759259259259</v>
      </c>
      <c r="E140" s="12" t="s">
        <v>353</v>
      </c>
      <c r="F140" s="36">
        <f>SUM(D140:E140)</f>
        <v>0.0004446759259259259</v>
      </c>
      <c r="G140" s="33"/>
      <c r="H140" s="33">
        <v>182</v>
      </c>
      <c r="I140" s="7" t="s">
        <v>93</v>
      </c>
      <c r="J140" s="35"/>
      <c r="K140" s="12">
        <v>0.00033749999999999996</v>
      </c>
      <c r="L140" s="12">
        <v>0.0003292824074074074</v>
      </c>
      <c r="M140" s="36">
        <f>SUM(K140:L140)</f>
        <v>0.0006667824074074074</v>
      </c>
    </row>
    <row r="141" spans="1:13" ht="12">
      <c r="A141" s="33">
        <v>183</v>
      </c>
      <c r="B141" s="7" t="s">
        <v>14</v>
      </c>
      <c r="C141" s="35"/>
      <c r="D141" s="12">
        <v>0.0003071759259259259</v>
      </c>
      <c r="E141" s="12">
        <v>0.0003216435185185185</v>
      </c>
      <c r="F141" s="36">
        <f>SUM(D141:E141)</f>
        <v>0.0006288194444444444</v>
      </c>
      <c r="G141" s="33"/>
      <c r="H141" s="33">
        <v>184</v>
      </c>
      <c r="I141" s="7" t="s">
        <v>94</v>
      </c>
      <c r="J141" s="35"/>
      <c r="K141" s="12">
        <v>0.00033761574074074076</v>
      </c>
      <c r="L141" s="12">
        <v>0.0003116898148148148</v>
      </c>
      <c r="M141" s="36">
        <f>SUM(K141:L141)</f>
        <v>0.0006493055555555555</v>
      </c>
    </row>
    <row r="142" spans="1:13" ht="12">
      <c r="A142" s="15"/>
      <c r="B142" s="7"/>
      <c r="C142" s="35"/>
      <c r="D142" s="12"/>
      <c r="E142" s="12"/>
      <c r="F142" s="36">
        <f>D138+E138+D139+E139+D141+E141</f>
        <v>0.0021233796296296296</v>
      </c>
      <c r="G142" s="33"/>
      <c r="H142" s="33"/>
      <c r="I142" s="46"/>
      <c r="J142" s="35"/>
      <c r="K142" s="12"/>
      <c r="L142" s="12"/>
      <c r="M142" s="36">
        <f>K138+L138+K139+L139+K140+L141</f>
        <v>0.0018721064814814813</v>
      </c>
    </row>
    <row r="143" spans="1:13" ht="12.75">
      <c r="A143" s="39" t="s">
        <v>313</v>
      </c>
      <c r="B143" s="40" t="s">
        <v>333</v>
      </c>
      <c r="C143" s="35"/>
      <c r="D143" s="41"/>
      <c r="E143" s="12"/>
      <c r="F143" s="36"/>
      <c r="G143" s="33"/>
      <c r="H143" s="39" t="s">
        <v>321</v>
      </c>
      <c r="I143" s="40"/>
      <c r="J143" s="35"/>
      <c r="K143" s="41">
        <f>SUM(K144:K147)</f>
        <v>0.0007939814814814816</v>
      </c>
      <c r="L143" s="12">
        <f>SUM(L144:L147)</f>
        <v>0.00031631944444444443</v>
      </c>
      <c r="M143" s="36">
        <f>SUM(K143:L143)</f>
        <v>0.001110300925925926</v>
      </c>
    </row>
    <row r="144" spans="1:13" ht="12">
      <c r="A144" s="33">
        <v>185</v>
      </c>
      <c r="B144" s="7" t="s">
        <v>48</v>
      </c>
      <c r="C144" s="35"/>
      <c r="D144" s="12">
        <v>0.0002775462962962963</v>
      </c>
      <c r="E144" s="12">
        <v>0.00027453703703703706</v>
      </c>
      <c r="F144" s="36">
        <f>SUM(D144:E144)</f>
        <v>0.0005520833333333334</v>
      </c>
      <c r="G144" s="33"/>
      <c r="H144" s="33">
        <v>186</v>
      </c>
      <c r="I144" s="7" t="s">
        <v>354</v>
      </c>
      <c r="J144" s="35"/>
      <c r="K144" s="12">
        <v>0.0003984953703703704</v>
      </c>
      <c r="L144" s="12"/>
      <c r="M144" s="36">
        <f>SUM(K144:L144)</f>
        <v>0.0003984953703703704</v>
      </c>
    </row>
    <row r="145" spans="1:13" ht="12">
      <c r="A145" s="33">
        <v>187</v>
      </c>
      <c r="B145" s="7" t="s">
        <v>98</v>
      </c>
      <c r="C145" s="35"/>
      <c r="D145" s="12">
        <v>0.0004178240740740741</v>
      </c>
      <c r="E145" s="12">
        <v>0.0006079861111111111</v>
      </c>
      <c r="F145" s="36">
        <f>SUM(D145:E145)</f>
        <v>0.0010258101851851852</v>
      </c>
      <c r="G145" s="33"/>
      <c r="H145" s="33">
        <v>188</v>
      </c>
      <c r="I145" s="7"/>
      <c r="J145" s="35"/>
      <c r="K145" s="12"/>
      <c r="L145" s="12"/>
      <c r="M145" s="36">
        <f>SUM(K145:L145)</f>
        <v>0</v>
      </c>
    </row>
    <row r="146" spans="1:13" ht="12">
      <c r="A146" s="33">
        <v>189</v>
      </c>
      <c r="B146" s="7" t="s">
        <v>154</v>
      </c>
      <c r="C146" s="35"/>
      <c r="D146" s="12">
        <v>0.0002547453703703704</v>
      </c>
      <c r="E146" s="12">
        <v>0.0002462962962962963</v>
      </c>
      <c r="F146" s="36">
        <f>SUM(D146:E146)</f>
        <v>0.0005010416666666668</v>
      </c>
      <c r="G146" s="33"/>
      <c r="H146" s="33">
        <v>190</v>
      </c>
      <c r="J146" s="35"/>
      <c r="K146" s="12"/>
      <c r="L146" s="12"/>
      <c r="M146" s="36">
        <f>SUM(K146:L146)</f>
        <v>0</v>
      </c>
    </row>
    <row r="147" spans="1:13" ht="12">
      <c r="A147" s="33">
        <v>191</v>
      </c>
      <c r="B147" s="7" t="s">
        <v>124</v>
      </c>
      <c r="C147" s="35"/>
      <c r="D147" s="12">
        <v>0.0003373842592592592</v>
      </c>
      <c r="E147" s="12">
        <v>0.0003322916666666667</v>
      </c>
      <c r="F147" s="36">
        <f>SUM(D147:E147)</f>
        <v>0.000669675925925926</v>
      </c>
      <c r="G147" s="33"/>
      <c r="H147" s="33">
        <v>192</v>
      </c>
      <c r="I147" s="16" t="s">
        <v>39</v>
      </c>
      <c r="J147" s="35"/>
      <c r="K147" s="12">
        <v>0.00039548611111111116</v>
      </c>
      <c r="L147" s="12">
        <v>0.00031631944444444443</v>
      </c>
      <c r="M147" s="36">
        <f>SUM(K147:L147)</f>
        <v>0.0007118055555555556</v>
      </c>
    </row>
    <row r="148" spans="1:13" ht="12">
      <c r="A148" s="33"/>
      <c r="B148" s="7"/>
      <c r="C148" s="35"/>
      <c r="D148" s="12"/>
      <c r="E148" s="12"/>
      <c r="F148" s="36">
        <f>D144+E144+E146+D146+D147+E147</f>
        <v>0.001722800925925926</v>
      </c>
      <c r="G148" s="33"/>
      <c r="H148" s="15"/>
      <c r="I148" s="33"/>
      <c r="J148" s="35"/>
      <c r="K148" s="12"/>
      <c r="L148" s="12"/>
      <c r="M148" s="36">
        <f>L147*3+K144+K147*2</f>
        <v>0.002138425925925926</v>
      </c>
    </row>
    <row r="149" spans="1:13" ht="12.75">
      <c r="A149" s="39" t="s">
        <v>314</v>
      </c>
      <c r="B149" s="40" t="s">
        <v>334</v>
      </c>
      <c r="C149" s="35"/>
      <c r="D149" s="41"/>
      <c r="E149" s="12"/>
      <c r="F149" s="36"/>
      <c r="G149" s="33"/>
      <c r="H149" s="39" t="s">
        <v>322</v>
      </c>
      <c r="I149" s="40" t="s">
        <v>219</v>
      </c>
      <c r="J149" s="35"/>
      <c r="K149" s="41"/>
      <c r="L149" s="12"/>
      <c r="M149" s="36"/>
    </row>
    <row r="150" spans="1:13" ht="12">
      <c r="A150" s="33">
        <v>193</v>
      </c>
      <c r="B150" s="7" t="s">
        <v>237</v>
      </c>
      <c r="C150" s="35"/>
      <c r="D150" s="12">
        <v>0.0003825231481481481</v>
      </c>
      <c r="E150" s="12">
        <v>0.00041331018518518523</v>
      </c>
      <c r="F150" s="36">
        <f>SUM(D150:E150)</f>
        <v>0.0007958333333333333</v>
      </c>
      <c r="G150" s="33"/>
      <c r="H150" s="33">
        <v>194</v>
      </c>
      <c r="I150" s="7" t="s">
        <v>223</v>
      </c>
      <c r="J150" s="35"/>
      <c r="K150" s="12">
        <v>0.00033518518518518516</v>
      </c>
      <c r="L150" s="12">
        <v>0.00032361111111111116</v>
      </c>
      <c r="M150" s="36">
        <f>SUM(K150:L150)</f>
        <v>0.0006587962962962963</v>
      </c>
    </row>
    <row r="151" spans="1:13" ht="12">
      <c r="A151" s="33">
        <v>195</v>
      </c>
      <c r="B151" s="7" t="s">
        <v>238</v>
      </c>
      <c r="C151" s="35"/>
      <c r="D151" s="12">
        <v>0.0002784722222222222</v>
      </c>
      <c r="E151" s="12">
        <v>0.0002920138888888889</v>
      </c>
      <c r="F151" s="36">
        <f>SUM(D151:E151)</f>
        <v>0.0005704861111111111</v>
      </c>
      <c r="G151" s="33"/>
      <c r="H151" s="33">
        <v>196</v>
      </c>
      <c r="I151" s="7" t="s">
        <v>224</v>
      </c>
      <c r="J151" s="35"/>
      <c r="K151" s="12" t="s">
        <v>352</v>
      </c>
      <c r="L151" s="12" t="s">
        <v>352</v>
      </c>
      <c r="M151" s="36">
        <f>SUM(K151:L151)</f>
        <v>0</v>
      </c>
    </row>
    <row r="152" spans="1:13" ht="12">
      <c r="A152" s="33">
        <v>197</v>
      </c>
      <c r="B152" s="7" t="s">
        <v>239</v>
      </c>
      <c r="C152" s="35"/>
      <c r="D152" s="12">
        <v>0.0005543981481481482</v>
      </c>
      <c r="E152" s="12">
        <v>0.0006593749999999999</v>
      </c>
      <c r="F152" s="36">
        <f>SUM(D152:E152)</f>
        <v>0.001213773148148148</v>
      </c>
      <c r="G152" s="33"/>
      <c r="H152" s="33">
        <v>198</v>
      </c>
      <c r="I152" s="7" t="s">
        <v>225</v>
      </c>
      <c r="J152" s="35"/>
      <c r="K152" s="12">
        <v>0.0003332175925925926</v>
      </c>
      <c r="L152" s="12">
        <v>0.0003224537037037037</v>
      </c>
      <c r="M152" s="36">
        <f>SUM(K152:L152)</f>
        <v>0.0006556712962962963</v>
      </c>
    </row>
    <row r="153" spans="1:13" ht="12">
      <c r="A153" s="33">
        <v>199</v>
      </c>
      <c r="B153" s="7" t="s">
        <v>142</v>
      </c>
      <c r="C153" s="35"/>
      <c r="D153" s="12">
        <v>0.00047511574074074074</v>
      </c>
      <c r="E153" s="12">
        <v>0.00040451388888888893</v>
      </c>
      <c r="F153" s="36">
        <f>SUM(D153:E153)</f>
        <v>0.0008796296296296297</v>
      </c>
      <c r="G153" s="33"/>
      <c r="H153" s="33">
        <v>200</v>
      </c>
      <c r="I153" s="7" t="s">
        <v>227</v>
      </c>
      <c r="J153" s="35"/>
      <c r="K153" s="12">
        <v>0.0003515046296296296</v>
      </c>
      <c r="L153" s="12" t="s">
        <v>351</v>
      </c>
      <c r="M153" s="36">
        <f>SUM(K153:L153)</f>
        <v>0.0003515046296296296</v>
      </c>
    </row>
    <row r="154" spans="6:13" ht="12">
      <c r="F154" s="51">
        <f>D150+E150+E151+D151+D153+E153</f>
        <v>0.0022459490740740743</v>
      </c>
      <c r="M154" s="51">
        <f>K150+K152+K153+L152+L150*2</f>
        <v>0.0019895833333333332</v>
      </c>
    </row>
  </sheetData>
  <sheetProtection/>
  <printOptions/>
  <pageMargins left="0.75" right="0.75" top="1" bottom="1" header="0.5" footer="0.5"/>
  <pageSetup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7"/>
  <sheetViews>
    <sheetView tabSelected="1" zoomScalePageLayoutView="0" workbookViewId="0" topLeftCell="A9">
      <selection activeCell="D41" sqref="D41"/>
    </sheetView>
  </sheetViews>
  <sheetFormatPr defaultColWidth="8.8515625" defaultRowHeight="12.75"/>
  <cols>
    <col min="1" max="2" width="8.8515625" style="0" customWidth="1"/>
    <col min="3" max="3" width="8.8515625" style="16" customWidth="1"/>
    <col min="4" max="4" width="8.8515625" style="0" customWidth="1"/>
    <col min="5" max="6" width="8.8515625" style="16" customWidth="1"/>
    <col min="7" max="7" width="12.421875" style="0" customWidth="1"/>
  </cols>
  <sheetData>
    <row r="1" spans="1:8" ht="12">
      <c r="A1" s="18">
        <v>1</v>
      </c>
      <c r="B1" s="1">
        <v>42</v>
      </c>
      <c r="C1" s="7" t="s">
        <v>230</v>
      </c>
      <c r="D1" s="2"/>
      <c r="E1" s="12">
        <v>0.00022233796296296295</v>
      </c>
      <c r="F1" s="12">
        <v>0.0002185185185185185</v>
      </c>
      <c r="G1" s="9">
        <f aca="true" t="shared" si="0" ref="G1:G32">SUM(E1:F1)</f>
        <v>0.0004408564814814814</v>
      </c>
      <c r="H1" s="3"/>
    </row>
    <row r="2" spans="1:8" ht="12">
      <c r="A2" s="18">
        <v>2</v>
      </c>
      <c r="B2" s="1">
        <v>14</v>
      </c>
      <c r="C2" s="34" t="s">
        <v>17</v>
      </c>
      <c r="D2" s="2"/>
      <c r="E2" s="12">
        <v>0.0002320601851851852</v>
      </c>
      <c r="F2" s="12">
        <v>0.0002233796296296296</v>
      </c>
      <c r="G2" s="9">
        <f t="shared" si="0"/>
        <v>0.00045543981481481477</v>
      </c>
      <c r="H2" s="3"/>
    </row>
    <row r="3" spans="1:8" ht="12">
      <c r="A3" s="18">
        <v>3</v>
      </c>
      <c r="B3" s="1">
        <v>16</v>
      </c>
      <c r="C3" s="34" t="s">
        <v>18</v>
      </c>
      <c r="D3" s="2"/>
      <c r="E3" s="12">
        <v>0.00022766203703703707</v>
      </c>
      <c r="F3" s="12">
        <v>0.00022777777777777778</v>
      </c>
      <c r="G3" s="9">
        <f t="shared" si="0"/>
        <v>0.0004554398148148149</v>
      </c>
      <c r="H3" s="3"/>
    </row>
    <row r="4" spans="1:8" ht="12">
      <c r="A4" s="18">
        <v>4</v>
      </c>
      <c r="B4" s="1">
        <v>161</v>
      </c>
      <c r="C4" s="7" t="s">
        <v>234</v>
      </c>
      <c r="D4" s="2"/>
      <c r="E4" s="12">
        <v>0.00023541666666666668</v>
      </c>
      <c r="F4" s="12">
        <v>0.0002233796296296296</v>
      </c>
      <c r="G4" s="9">
        <f t="shared" si="0"/>
        <v>0.0004587962962962963</v>
      </c>
      <c r="H4" s="1"/>
    </row>
    <row r="5" spans="1:8" ht="12">
      <c r="A5" s="18">
        <v>5</v>
      </c>
      <c r="B5" s="1">
        <v>10</v>
      </c>
      <c r="C5" s="34" t="s">
        <v>15</v>
      </c>
      <c r="D5" s="2"/>
      <c r="E5" s="12">
        <v>0.00023472222222222224</v>
      </c>
      <c r="F5" s="12">
        <v>0.00022557870370370367</v>
      </c>
      <c r="G5" s="9">
        <f t="shared" si="0"/>
        <v>0.0004603009259259259</v>
      </c>
      <c r="H5" s="3"/>
    </row>
    <row r="6" spans="1:8" ht="12">
      <c r="A6" s="18">
        <v>6</v>
      </c>
      <c r="B6" s="1">
        <v>81</v>
      </c>
      <c r="C6" s="7" t="s">
        <v>55</v>
      </c>
      <c r="D6" s="2"/>
      <c r="E6" s="12">
        <v>0.000237037037037037</v>
      </c>
      <c r="F6" s="12">
        <v>0.00022962962962962962</v>
      </c>
      <c r="G6" s="9">
        <f t="shared" si="0"/>
        <v>0.00046666666666666666</v>
      </c>
      <c r="H6" s="1"/>
    </row>
    <row r="7" spans="1:8" ht="12">
      <c r="A7" s="18">
        <v>7</v>
      </c>
      <c r="B7" s="1">
        <v>69</v>
      </c>
      <c r="C7" s="7" t="s">
        <v>131</v>
      </c>
      <c r="D7" s="5"/>
      <c r="E7" s="12">
        <v>0.0002450231481481482</v>
      </c>
      <c r="F7" s="12">
        <v>0.00024421296296296295</v>
      </c>
      <c r="G7" s="9">
        <f t="shared" si="0"/>
        <v>0.0004892361111111111</v>
      </c>
      <c r="H7" s="1"/>
    </row>
    <row r="8" spans="1:8" ht="12">
      <c r="A8" s="18">
        <v>8</v>
      </c>
      <c r="B8" s="1">
        <v>82</v>
      </c>
      <c r="C8" s="7" t="s">
        <v>21</v>
      </c>
      <c r="D8" s="2"/>
      <c r="E8" s="12">
        <v>0.0002466435185185185</v>
      </c>
      <c r="F8" s="12">
        <v>0.0002503472222222222</v>
      </c>
      <c r="G8" s="9">
        <f t="shared" si="0"/>
        <v>0.0004969907407407408</v>
      </c>
      <c r="H8" s="3"/>
    </row>
    <row r="9" spans="1:8" ht="12">
      <c r="A9" s="18">
        <v>9</v>
      </c>
      <c r="B9" s="1">
        <v>163</v>
      </c>
      <c r="C9" s="7" t="s">
        <v>235</v>
      </c>
      <c r="D9" s="2"/>
      <c r="E9" s="12">
        <v>0.0002572916666666667</v>
      </c>
      <c r="F9" s="12">
        <v>0.00024212962962962966</v>
      </c>
      <c r="G9" s="9">
        <f t="shared" si="0"/>
        <v>0.0004994212962962963</v>
      </c>
      <c r="H9" s="1"/>
    </row>
    <row r="10" spans="1:8" ht="12">
      <c r="A10" s="18">
        <v>10</v>
      </c>
      <c r="B10" s="1">
        <v>189</v>
      </c>
      <c r="C10" s="7" t="s">
        <v>154</v>
      </c>
      <c r="D10" s="2"/>
      <c r="E10" s="12">
        <v>0.0002547453703703704</v>
      </c>
      <c r="F10" s="12">
        <v>0.0002462962962962963</v>
      </c>
      <c r="G10" s="9">
        <f t="shared" si="0"/>
        <v>0.0005010416666666668</v>
      </c>
      <c r="H10" s="1"/>
    </row>
    <row r="11" spans="1:8" ht="12">
      <c r="A11" s="18">
        <v>11</v>
      </c>
      <c r="B11" s="1">
        <v>80</v>
      </c>
      <c r="C11" s="34" t="s">
        <v>342</v>
      </c>
      <c r="D11" s="2"/>
      <c r="E11" s="12">
        <v>0.00024479166666666665</v>
      </c>
      <c r="F11" s="12">
        <v>0.0002571759259259259</v>
      </c>
      <c r="G11" s="10">
        <f t="shared" si="0"/>
        <v>0.0005019675925925925</v>
      </c>
      <c r="H11" s="3"/>
    </row>
    <row r="12" spans="1:8" ht="12">
      <c r="A12" s="18">
        <v>12</v>
      </c>
      <c r="B12" s="1">
        <v>20</v>
      </c>
      <c r="C12" s="7" t="s">
        <v>241</v>
      </c>
      <c r="D12" s="2"/>
      <c r="E12" s="12">
        <v>0.00025775462962962964</v>
      </c>
      <c r="F12" s="12">
        <v>0.00024421296296296295</v>
      </c>
      <c r="G12" s="9">
        <f t="shared" si="0"/>
        <v>0.0005019675925925926</v>
      </c>
      <c r="H12" s="3"/>
    </row>
    <row r="13" spans="1:8" ht="12">
      <c r="A13" s="18">
        <v>13</v>
      </c>
      <c r="B13" s="1">
        <v>26</v>
      </c>
      <c r="C13" s="34" t="s">
        <v>256</v>
      </c>
      <c r="D13" s="2"/>
      <c r="E13" s="12">
        <v>0.0002516203703703703</v>
      </c>
      <c r="F13" s="12">
        <v>0.00025127314814814815</v>
      </c>
      <c r="G13" s="9">
        <f t="shared" si="0"/>
        <v>0.0005028935185185184</v>
      </c>
      <c r="H13" s="3"/>
    </row>
    <row r="14" spans="1:8" ht="12">
      <c r="A14" s="18">
        <v>14</v>
      </c>
      <c r="B14" s="1">
        <v>12</v>
      </c>
      <c r="C14" s="34" t="s">
        <v>16</v>
      </c>
      <c r="D14" s="2"/>
      <c r="E14" s="12">
        <v>0.00025949074074074074</v>
      </c>
      <c r="F14" s="12">
        <v>0.00024976851851851847</v>
      </c>
      <c r="G14" s="9">
        <f t="shared" si="0"/>
        <v>0.0005092592592592592</v>
      </c>
      <c r="H14" s="3"/>
    </row>
    <row r="15" spans="1:8" ht="12">
      <c r="A15" s="18">
        <v>15</v>
      </c>
      <c r="B15" s="1">
        <v>79</v>
      </c>
      <c r="C15" s="15" t="s">
        <v>129</v>
      </c>
      <c r="D15" s="5"/>
      <c r="E15" s="12">
        <v>0.00026388888888888886</v>
      </c>
      <c r="F15" s="12">
        <v>0.00024953703703703705</v>
      </c>
      <c r="G15" s="9">
        <f t="shared" si="0"/>
        <v>0.0005134259259259259</v>
      </c>
      <c r="H15" s="3"/>
    </row>
    <row r="16" spans="1:8" ht="12">
      <c r="A16" s="18">
        <v>16</v>
      </c>
      <c r="B16" s="1">
        <v>165</v>
      </c>
      <c r="C16" s="7" t="s">
        <v>236</v>
      </c>
      <c r="D16" s="2"/>
      <c r="E16" s="12">
        <v>0.00025925925925925926</v>
      </c>
      <c r="F16" s="12">
        <v>0.0002542824074074074</v>
      </c>
      <c r="G16" s="9">
        <f t="shared" si="0"/>
        <v>0.0005135416666666667</v>
      </c>
      <c r="H16" s="1"/>
    </row>
    <row r="17" spans="1:8" ht="12">
      <c r="A17" s="18">
        <v>17</v>
      </c>
      <c r="B17" s="1">
        <v>7</v>
      </c>
      <c r="C17" s="34" t="s">
        <v>73</v>
      </c>
      <c r="D17" s="2"/>
      <c r="E17" s="12">
        <v>0.0002622685185185185</v>
      </c>
      <c r="F17" s="12">
        <v>0.0002515046296296297</v>
      </c>
      <c r="G17" s="9">
        <f t="shared" si="0"/>
        <v>0.0005137731481481482</v>
      </c>
      <c r="H17" s="3"/>
    </row>
    <row r="18" spans="1:8" ht="12">
      <c r="A18" s="18">
        <v>18</v>
      </c>
      <c r="B18" s="1">
        <v>22</v>
      </c>
      <c r="C18" s="7" t="s">
        <v>242</v>
      </c>
      <c r="D18" s="2"/>
      <c r="E18" s="12">
        <v>0.00026122685185185184</v>
      </c>
      <c r="F18" s="12">
        <v>0.0002530092592592593</v>
      </c>
      <c r="G18" s="9">
        <f t="shared" si="0"/>
        <v>0.0005142361111111111</v>
      </c>
      <c r="H18" s="3"/>
    </row>
    <row r="19" spans="1:8" ht="12">
      <c r="A19" s="18">
        <v>19</v>
      </c>
      <c r="B19" s="1">
        <v>172</v>
      </c>
      <c r="C19" s="7" t="s">
        <v>50</v>
      </c>
      <c r="D19" s="2"/>
      <c r="E19" s="12">
        <v>0.0002608796296296296</v>
      </c>
      <c r="F19" s="12">
        <v>0.00025810185185185186</v>
      </c>
      <c r="G19" s="9">
        <f t="shared" si="0"/>
        <v>0.0005189814814814815</v>
      </c>
      <c r="H19" s="3"/>
    </row>
    <row r="20" spans="1:8" ht="12">
      <c r="A20" s="18">
        <v>20</v>
      </c>
      <c r="B20" s="1">
        <v>28</v>
      </c>
      <c r="C20" s="34" t="s">
        <v>257</v>
      </c>
      <c r="D20" s="2"/>
      <c r="E20" s="12">
        <v>0.0002599537037037037</v>
      </c>
      <c r="F20" s="12">
        <v>0.000265625</v>
      </c>
      <c r="G20" s="9">
        <f t="shared" si="0"/>
        <v>0.0005255787037037037</v>
      </c>
      <c r="H20" s="3"/>
    </row>
    <row r="21" spans="1:8" ht="12">
      <c r="A21" s="18">
        <v>21</v>
      </c>
      <c r="B21" s="1">
        <v>30</v>
      </c>
      <c r="C21" s="52" t="s">
        <v>258</v>
      </c>
      <c r="D21" s="2"/>
      <c r="E21" s="12">
        <v>0.00027418981481481484</v>
      </c>
      <c r="F21" s="12">
        <v>0.00025567129629629627</v>
      </c>
      <c r="G21" s="9">
        <f t="shared" si="0"/>
        <v>0.0005298611111111112</v>
      </c>
      <c r="H21" s="3"/>
    </row>
    <row r="22" spans="1:8" ht="12">
      <c r="A22" s="18">
        <v>22</v>
      </c>
      <c r="B22" s="1">
        <v>17</v>
      </c>
      <c r="C22" s="19" t="s">
        <v>344</v>
      </c>
      <c r="D22" s="2"/>
      <c r="E22" s="12">
        <v>0.00027476851851851854</v>
      </c>
      <c r="F22" s="12">
        <v>0.0002572916666666667</v>
      </c>
      <c r="G22" s="9">
        <f t="shared" si="0"/>
        <v>0.0005320601851851852</v>
      </c>
      <c r="H22" s="1"/>
    </row>
    <row r="23" spans="1:8" ht="12">
      <c r="A23" s="18">
        <v>23</v>
      </c>
      <c r="B23" s="1">
        <v>50</v>
      </c>
      <c r="C23" s="52" t="s">
        <v>120</v>
      </c>
      <c r="D23" s="2"/>
      <c r="E23" s="12">
        <v>0.0002666666666666667</v>
      </c>
      <c r="F23" s="12">
        <v>0.0002673611111111111</v>
      </c>
      <c r="G23" s="9">
        <f t="shared" si="0"/>
        <v>0.0005340277777777778</v>
      </c>
      <c r="H23" s="3"/>
    </row>
    <row r="24" spans="1:8" ht="12">
      <c r="A24" s="18">
        <v>24</v>
      </c>
      <c r="B24" s="1">
        <v>86</v>
      </c>
      <c r="C24" s="19" t="s">
        <v>66</v>
      </c>
      <c r="D24" s="2"/>
      <c r="E24" s="12">
        <v>0.0002686342592592593</v>
      </c>
      <c r="F24" s="12">
        <v>0.00026631944444444446</v>
      </c>
      <c r="G24" s="9">
        <f t="shared" si="0"/>
        <v>0.0005349537037037037</v>
      </c>
      <c r="H24" s="3"/>
    </row>
    <row r="25" spans="1:8" ht="12">
      <c r="A25" s="18">
        <v>25</v>
      </c>
      <c r="B25" s="1">
        <v>107</v>
      </c>
      <c r="C25" s="7" t="s">
        <v>171</v>
      </c>
      <c r="D25" s="2"/>
      <c r="E25" s="12">
        <v>0.00027037037037037036</v>
      </c>
      <c r="F25" s="12">
        <v>0.0002684027777777778</v>
      </c>
      <c r="G25" s="9">
        <f t="shared" si="0"/>
        <v>0.0005387731481481481</v>
      </c>
      <c r="H25" s="1"/>
    </row>
    <row r="26" spans="1:8" ht="12">
      <c r="A26" s="18">
        <v>26</v>
      </c>
      <c r="B26" s="1">
        <v>34</v>
      </c>
      <c r="C26" s="7" t="s">
        <v>336</v>
      </c>
      <c r="D26" s="2"/>
      <c r="E26" s="12">
        <v>0.0002712962962962963</v>
      </c>
      <c r="F26" s="12">
        <v>0.000268287037037037</v>
      </c>
      <c r="G26" s="9">
        <f t="shared" si="0"/>
        <v>0.0005395833333333333</v>
      </c>
      <c r="H26" s="3"/>
    </row>
    <row r="27" spans="1:8" ht="12">
      <c r="A27" s="18">
        <v>27</v>
      </c>
      <c r="B27" s="1">
        <v>84</v>
      </c>
      <c r="C27" s="7" t="s">
        <v>173</v>
      </c>
      <c r="D27" s="2"/>
      <c r="E27" s="12">
        <v>0.0002675925925925926</v>
      </c>
      <c r="F27" s="12">
        <v>0.00027569444444444446</v>
      </c>
      <c r="G27" s="9">
        <f t="shared" si="0"/>
        <v>0.000543287037037037</v>
      </c>
      <c r="H27" s="3"/>
    </row>
    <row r="28" spans="1:8" ht="12">
      <c r="A28" s="18">
        <v>28</v>
      </c>
      <c r="B28" s="1">
        <v>23</v>
      </c>
      <c r="C28" s="7" t="s">
        <v>56</v>
      </c>
      <c r="D28" s="2"/>
      <c r="E28" s="12">
        <v>0.00028078703703703707</v>
      </c>
      <c r="F28" s="12">
        <v>0.00026817129629629635</v>
      </c>
      <c r="G28" s="9">
        <f t="shared" si="0"/>
        <v>0.0005489583333333334</v>
      </c>
      <c r="H28" s="1"/>
    </row>
    <row r="29" spans="1:8" ht="12">
      <c r="A29" s="18">
        <v>29</v>
      </c>
      <c r="B29" s="1">
        <v>185</v>
      </c>
      <c r="C29" s="7" t="s">
        <v>48</v>
      </c>
      <c r="D29" s="2"/>
      <c r="E29" s="12">
        <v>0.0002775462962962963</v>
      </c>
      <c r="F29" s="12">
        <v>0.00027453703703703706</v>
      </c>
      <c r="G29" s="9">
        <f t="shared" si="0"/>
        <v>0.0005520833333333334</v>
      </c>
      <c r="H29" s="1"/>
    </row>
    <row r="30" spans="1:8" ht="12">
      <c r="A30" s="18">
        <v>30</v>
      </c>
      <c r="B30" s="1">
        <v>77</v>
      </c>
      <c r="C30" s="15" t="s">
        <v>128</v>
      </c>
      <c r="D30" s="5"/>
      <c r="E30" s="12">
        <v>0.0002777777777777778</v>
      </c>
      <c r="F30" s="12">
        <v>0.000275462962962963</v>
      </c>
      <c r="G30" s="9">
        <f t="shared" si="0"/>
        <v>0.0005532407407407408</v>
      </c>
      <c r="H30" s="3"/>
    </row>
    <row r="31" spans="1:8" ht="12">
      <c r="A31" s="18">
        <v>31</v>
      </c>
      <c r="B31" s="1">
        <v>87</v>
      </c>
      <c r="C31" s="20" t="s">
        <v>357</v>
      </c>
      <c r="D31" s="2"/>
      <c r="E31" s="12">
        <v>0.00027800925925925926</v>
      </c>
      <c r="F31" s="12">
        <v>0.00027592592592592594</v>
      </c>
      <c r="G31" s="9">
        <f t="shared" si="0"/>
        <v>0.0005539351851851852</v>
      </c>
      <c r="H31" s="1"/>
    </row>
    <row r="32" spans="1:8" ht="12">
      <c r="A32" s="18">
        <v>32</v>
      </c>
      <c r="B32" s="1">
        <v>100</v>
      </c>
      <c r="C32" s="7" t="s">
        <v>134</v>
      </c>
      <c r="D32" s="2"/>
      <c r="E32" s="12">
        <v>0.00027349537037037034</v>
      </c>
      <c r="F32" s="12">
        <v>0.00028090277777777776</v>
      </c>
      <c r="G32" s="9">
        <f t="shared" si="0"/>
        <v>0.000554398148148148</v>
      </c>
      <c r="H32" s="3"/>
    </row>
    <row r="33" spans="1:8" ht="12">
      <c r="A33" s="18">
        <v>33</v>
      </c>
      <c r="B33" s="1">
        <v>21</v>
      </c>
      <c r="C33" s="7" t="s">
        <v>345</v>
      </c>
      <c r="D33" s="2"/>
      <c r="E33" s="12">
        <v>0.0002761574074074074</v>
      </c>
      <c r="F33" s="12">
        <v>0.0002802083333333333</v>
      </c>
      <c r="G33" s="9">
        <f aca="true" t="shared" si="1" ref="G33:G64">SUM(E33:F33)</f>
        <v>0.0005563657407407407</v>
      </c>
      <c r="H33" s="1"/>
    </row>
    <row r="34" spans="1:8" ht="12">
      <c r="A34" s="18">
        <v>34</v>
      </c>
      <c r="B34" s="1">
        <v>73</v>
      </c>
      <c r="C34" s="15" t="s">
        <v>126</v>
      </c>
      <c r="D34" s="5"/>
      <c r="E34" s="12">
        <v>0.00028055555555555554</v>
      </c>
      <c r="F34" s="12">
        <v>0.00027685185185185186</v>
      </c>
      <c r="G34" s="9">
        <f t="shared" si="1"/>
        <v>0.0005574074074074074</v>
      </c>
      <c r="H34" s="3"/>
    </row>
    <row r="35" spans="1:8" ht="12">
      <c r="A35" s="18">
        <v>35</v>
      </c>
      <c r="B35" s="1">
        <v>18</v>
      </c>
      <c r="C35" s="7" t="s">
        <v>240</v>
      </c>
      <c r="D35" s="2"/>
      <c r="E35" s="12">
        <v>0.00029525462962962963</v>
      </c>
      <c r="F35" s="12">
        <v>0.0002646990740740741</v>
      </c>
      <c r="G35" s="9">
        <f t="shared" si="1"/>
        <v>0.0005599537037037038</v>
      </c>
      <c r="H35" s="3"/>
    </row>
    <row r="36" spans="1:8" ht="12">
      <c r="A36" s="18">
        <v>36</v>
      </c>
      <c r="B36" s="1">
        <v>83</v>
      </c>
      <c r="C36" s="7" t="s">
        <v>116</v>
      </c>
      <c r="D36" s="2"/>
      <c r="E36" s="12">
        <v>0.00028981481481481485</v>
      </c>
      <c r="F36" s="12">
        <v>0.0002732638888888889</v>
      </c>
      <c r="G36" s="9">
        <f t="shared" si="1"/>
        <v>0.0005630787037037038</v>
      </c>
      <c r="H36" s="1"/>
    </row>
    <row r="37" spans="1:8" ht="12">
      <c r="A37" s="18">
        <v>37</v>
      </c>
      <c r="B37" s="1">
        <v>88</v>
      </c>
      <c r="C37" s="7" t="s">
        <v>22</v>
      </c>
      <c r="D37" s="2"/>
      <c r="E37" s="12">
        <v>0.00029039351851851855</v>
      </c>
      <c r="F37" s="12">
        <v>0.00027291666666666664</v>
      </c>
      <c r="G37" s="9">
        <f t="shared" si="1"/>
        <v>0.0005633101851851851</v>
      </c>
      <c r="H37" s="3"/>
    </row>
    <row r="38" spans="1:8" ht="12">
      <c r="A38" s="18">
        <v>38</v>
      </c>
      <c r="B38" s="1">
        <v>85</v>
      </c>
      <c r="C38" s="7" t="s">
        <v>155</v>
      </c>
      <c r="D38" s="2"/>
      <c r="E38" s="12">
        <v>0.000271875</v>
      </c>
      <c r="F38" s="12">
        <v>0.00029594907407407407</v>
      </c>
      <c r="G38" s="9">
        <f t="shared" si="1"/>
        <v>0.0005678240740740741</v>
      </c>
      <c r="H38" s="1"/>
    </row>
    <row r="39" spans="1:8" ht="12">
      <c r="A39" s="18">
        <v>39</v>
      </c>
      <c r="B39" s="1">
        <v>66</v>
      </c>
      <c r="C39" s="7" t="s">
        <v>159</v>
      </c>
      <c r="D39" s="2"/>
      <c r="E39" s="12">
        <v>0.00029618055555555555</v>
      </c>
      <c r="F39" s="12">
        <v>0.00027303240740740744</v>
      </c>
      <c r="G39" s="9">
        <f t="shared" si="1"/>
        <v>0.000569212962962963</v>
      </c>
      <c r="H39" s="3"/>
    </row>
    <row r="40" spans="1:8" ht="12">
      <c r="A40" s="18">
        <v>40</v>
      </c>
      <c r="B40" s="1">
        <v>102</v>
      </c>
      <c r="C40" s="7" t="s">
        <v>135</v>
      </c>
      <c r="D40" s="2"/>
      <c r="E40" s="12">
        <v>0.0002854166666666666</v>
      </c>
      <c r="F40" s="12">
        <v>0.0002842592592592592</v>
      </c>
      <c r="G40" s="9">
        <f t="shared" si="1"/>
        <v>0.0005696759259259258</v>
      </c>
      <c r="H40" s="3"/>
    </row>
    <row r="41" spans="1:8" ht="12">
      <c r="A41" s="18">
        <v>41</v>
      </c>
      <c r="B41" s="1">
        <v>195</v>
      </c>
      <c r="C41" s="7" t="s">
        <v>3</v>
      </c>
      <c r="D41" s="2"/>
      <c r="E41" s="12">
        <v>0.0002784722222222222</v>
      </c>
      <c r="F41" s="12">
        <v>0.0002920138888888889</v>
      </c>
      <c r="G41" s="9">
        <f t="shared" si="1"/>
        <v>0.0005704861111111111</v>
      </c>
      <c r="H41" s="1"/>
    </row>
    <row r="42" spans="1:8" ht="12">
      <c r="A42" s="18">
        <v>42</v>
      </c>
      <c r="B42" s="1">
        <v>141</v>
      </c>
      <c r="C42" s="7" t="s">
        <v>347</v>
      </c>
      <c r="D42" s="2"/>
      <c r="E42" s="12">
        <v>0.00029189814814814817</v>
      </c>
      <c r="F42" s="12">
        <v>0.0002822916666666667</v>
      </c>
      <c r="G42" s="9">
        <f t="shared" si="1"/>
        <v>0.0005741898148148149</v>
      </c>
      <c r="H42" s="4"/>
    </row>
    <row r="43" spans="1:8" ht="12">
      <c r="A43" s="18">
        <v>43</v>
      </c>
      <c r="B43" s="1">
        <v>65</v>
      </c>
      <c r="C43" s="7" t="s">
        <v>349</v>
      </c>
      <c r="D43" s="5"/>
      <c r="E43" s="12">
        <v>0.00029479166666666667</v>
      </c>
      <c r="F43" s="12">
        <v>0.0002796296296296296</v>
      </c>
      <c r="G43" s="9">
        <f t="shared" si="1"/>
        <v>0.0005744212962962963</v>
      </c>
      <c r="H43" s="1"/>
    </row>
    <row r="44" spans="1:8" ht="12">
      <c r="A44" s="18">
        <v>44</v>
      </c>
      <c r="B44" s="1">
        <v>8</v>
      </c>
      <c r="C44" s="34" t="s">
        <v>208</v>
      </c>
      <c r="D44" s="2"/>
      <c r="E44" s="12">
        <v>0.0002945601851851852</v>
      </c>
      <c r="F44" s="12">
        <v>0.0002815972222222222</v>
      </c>
      <c r="G44" s="9">
        <f t="shared" si="1"/>
        <v>0.0005761574074074074</v>
      </c>
      <c r="H44" s="3"/>
    </row>
    <row r="45" spans="1:8" ht="12">
      <c r="A45" s="18">
        <v>45</v>
      </c>
      <c r="B45" s="1">
        <v>75</v>
      </c>
      <c r="C45" s="15" t="s">
        <v>127</v>
      </c>
      <c r="D45" s="5"/>
      <c r="E45" s="12">
        <v>0.00029039351851851855</v>
      </c>
      <c r="F45" s="12">
        <v>0.00029189814814814817</v>
      </c>
      <c r="G45" s="9">
        <f t="shared" si="1"/>
        <v>0.0005822916666666667</v>
      </c>
      <c r="H45" s="3"/>
    </row>
    <row r="46" spans="1:8" ht="12">
      <c r="A46" s="18">
        <v>46</v>
      </c>
      <c r="B46" s="1">
        <v>43</v>
      </c>
      <c r="C46" s="34" t="s">
        <v>226</v>
      </c>
      <c r="D46" s="2"/>
      <c r="E46" s="12">
        <v>0.000299537037037037</v>
      </c>
      <c r="F46" s="12">
        <v>0.0002866898148148148</v>
      </c>
      <c r="G46" s="9">
        <f t="shared" si="1"/>
        <v>0.0005862268518518519</v>
      </c>
      <c r="H46" s="3"/>
    </row>
    <row r="47" spans="1:8" ht="12">
      <c r="A47" s="18">
        <v>47</v>
      </c>
      <c r="B47" s="1">
        <v>98</v>
      </c>
      <c r="C47" s="7" t="s">
        <v>133</v>
      </c>
      <c r="D47" s="2"/>
      <c r="E47" s="12">
        <v>0.0002925925925925926</v>
      </c>
      <c r="F47" s="12">
        <v>0.00029398148148148144</v>
      </c>
      <c r="G47" s="9">
        <f t="shared" si="1"/>
        <v>0.000586574074074074</v>
      </c>
      <c r="H47" s="3"/>
    </row>
    <row r="48" spans="1:8" ht="12">
      <c r="A48" s="18">
        <v>48</v>
      </c>
      <c r="B48" s="1">
        <v>156</v>
      </c>
      <c r="C48" s="7" t="s">
        <v>130</v>
      </c>
      <c r="D48" s="2"/>
      <c r="E48" s="12">
        <v>0.0002972222222222222</v>
      </c>
      <c r="F48" s="12">
        <v>0.000290625</v>
      </c>
      <c r="G48" s="9">
        <f t="shared" si="1"/>
        <v>0.0005878472222222222</v>
      </c>
      <c r="H48" s="3"/>
    </row>
    <row r="49" spans="1:8" ht="12">
      <c r="A49" s="18">
        <v>49</v>
      </c>
      <c r="B49" s="1">
        <v>180</v>
      </c>
      <c r="C49" s="7" t="s">
        <v>2</v>
      </c>
      <c r="D49" s="2"/>
      <c r="E49" s="12">
        <v>0.00029618055555555555</v>
      </c>
      <c r="F49" s="12">
        <v>0.00029872685185185183</v>
      </c>
      <c r="G49" s="9">
        <f t="shared" si="1"/>
        <v>0.0005949074074074074</v>
      </c>
      <c r="H49" s="3"/>
    </row>
    <row r="50" spans="1:8" ht="12">
      <c r="A50" s="18">
        <v>50</v>
      </c>
      <c r="B50" s="1">
        <v>151</v>
      </c>
      <c r="C50" s="7" t="s">
        <v>158</v>
      </c>
      <c r="D50" s="2"/>
      <c r="E50" s="12">
        <v>0.0003070601851851852</v>
      </c>
      <c r="F50" s="12">
        <v>0.0002949074074074074</v>
      </c>
      <c r="G50" s="9">
        <f t="shared" si="1"/>
        <v>0.0006019675925925926</v>
      </c>
      <c r="H50" s="1"/>
    </row>
    <row r="51" spans="1:8" ht="12">
      <c r="A51" s="18">
        <v>51</v>
      </c>
      <c r="B51" s="1">
        <v>132</v>
      </c>
      <c r="C51" s="7" t="s">
        <v>245</v>
      </c>
      <c r="D51" s="2"/>
      <c r="E51" s="12">
        <v>0.0003018518518518518</v>
      </c>
      <c r="F51" s="12">
        <v>0.00030370370370370366</v>
      </c>
      <c r="G51" s="9">
        <f t="shared" si="1"/>
        <v>0.0006055555555555555</v>
      </c>
      <c r="H51" s="3"/>
    </row>
    <row r="52" spans="1:8" ht="12">
      <c r="A52" s="18">
        <v>52</v>
      </c>
      <c r="B52" s="1">
        <v>92</v>
      </c>
      <c r="C52" s="7" t="s">
        <v>343</v>
      </c>
      <c r="D52" s="2"/>
      <c r="E52" s="12">
        <v>0.00031261574074074075</v>
      </c>
      <c r="F52" s="12">
        <v>0.00030162037037037033</v>
      </c>
      <c r="G52" s="9">
        <f t="shared" si="1"/>
        <v>0.0006142361111111111</v>
      </c>
      <c r="H52" s="3"/>
    </row>
    <row r="53" spans="1:8" ht="12">
      <c r="A53" s="18">
        <v>53</v>
      </c>
      <c r="B53" s="1">
        <v>160</v>
      </c>
      <c r="C53" s="7" t="s">
        <v>10</v>
      </c>
      <c r="D53" s="2"/>
      <c r="E53" s="12">
        <v>0.00031643518518518517</v>
      </c>
      <c r="F53" s="12">
        <v>0.0002988425925925926</v>
      </c>
      <c r="G53" s="9">
        <f t="shared" si="1"/>
        <v>0.0006152777777777777</v>
      </c>
      <c r="H53" s="3"/>
    </row>
    <row r="54" spans="1:8" ht="12">
      <c r="A54" s="18">
        <v>54</v>
      </c>
      <c r="B54" s="1">
        <v>1</v>
      </c>
      <c r="C54" s="34" t="s">
        <v>70</v>
      </c>
      <c r="D54" s="2"/>
      <c r="E54" s="12">
        <v>0.000296875</v>
      </c>
      <c r="F54" s="12">
        <v>0.0003209490740740741</v>
      </c>
      <c r="G54" s="9">
        <f>E54+F54</f>
        <v>0.000617824074074074</v>
      </c>
      <c r="H54" s="3"/>
    </row>
    <row r="55" spans="1:8" ht="12">
      <c r="A55" s="18">
        <v>55</v>
      </c>
      <c r="B55" s="1">
        <v>108</v>
      </c>
      <c r="C55" s="15" t="s">
        <v>24</v>
      </c>
      <c r="D55" s="2"/>
      <c r="E55" s="12">
        <v>0.00030914351851851855</v>
      </c>
      <c r="F55" s="12">
        <v>0.00031145833333333335</v>
      </c>
      <c r="G55" s="9">
        <f aca="true" t="shared" si="2" ref="G55:G86">SUM(E55:F55)</f>
        <v>0.0006206018518518519</v>
      </c>
      <c r="H55" s="3"/>
    </row>
    <row r="56" spans="1:8" ht="12">
      <c r="A56" s="18">
        <v>56</v>
      </c>
      <c r="B56" s="1">
        <v>45</v>
      </c>
      <c r="C56" s="34" t="s">
        <v>64</v>
      </c>
      <c r="D56" s="2"/>
      <c r="E56" s="12">
        <v>0.00030763888888888887</v>
      </c>
      <c r="F56" s="12">
        <v>0.0003175925925925926</v>
      </c>
      <c r="G56" s="9">
        <f t="shared" si="2"/>
        <v>0.0006252314814814815</v>
      </c>
      <c r="H56" s="3"/>
    </row>
    <row r="57" spans="1:8" ht="12">
      <c r="A57" s="18">
        <v>57</v>
      </c>
      <c r="B57" s="1">
        <v>178</v>
      </c>
      <c r="C57" s="7" t="s">
        <v>1</v>
      </c>
      <c r="D57" s="2"/>
      <c r="E57" s="12">
        <v>0.00032037037037037033</v>
      </c>
      <c r="F57" s="12">
        <v>0.00030763888888888887</v>
      </c>
      <c r="G57" s="9">
        <f t="shared" si="2"/>
        <v>0.0006280092592592591</v>
      </c>
      <c r="H57" s="3"/>
    </row>
    <row r="58" spans="1:8" ht="12">
      <c r="A58" s="18">
        <v>58</v>
      </c>
      <c r="B58" s="1">
        <v>183</v>
      </c>
      <c r="C58" s="7" t="s">
        <v>14</v>
      </c>
      <c r="D58" s="2"/>
      <c r="E58" s="12">
        <v>0.0003071759259259259</v>
      </c>
      <c r="F58" s="12">
        <v>0.0003216435185185185</v>
      </c>
      <c r="G58" s="10">
        <f t="shared" si="2"/>
        <v>0.0006288194444444444</v>
      </c>
      <c r="H58" s="1"/>
    </row>
    <row r="59" spans="1:8" ht="12">
      <c r="A59" s="18">
        <v>59</v>
      </c>
      <c r="B59" s="1">
        <v>177</v>
      </c>
      <c r="C59" s="7" t="s">
        <v>11</v>
      </c>
      <c r="D59" s="2"/>
      <c r="E59" s="12">
        <v>0.0003173611111111111</v>
      </c>
      <c r="F59" s="12">
        <v>0.00031180555555555557</v>
      </c>
      <c r="G59" s="9">
        <f t="shared" si="2"/>
        <v>0.0006291666666666667</v>
      </c>
      <c r="H59" s="1"/>
    </row>
    <row r="60" spans="1:8" ht="12">
      <c r="A60" s="18">
        <v>60</v>
      </c>
      <c r="B60" s="1">
        <v>9</v>
      </c>
      <c r="C60" s="34" t="s">
        <v>74</v>
      </c>
      <c r="D60" s="2"/>
      <c r="E60" s="12">
        <v>0.00032256944444444444</v>
      </c>
      <c r="F60" s="12">
        <v>0.0003077546296296296</v>
      </c>
      <c r="G60" s="9">
        <f t="shared" si="2"/>
        <v>0.0006303240740740741</v>
      </c>
      <c r="H60" s="1"/>
    </row>
    <row r="61" spans="1:8" ht="12">
      <c r="A61" s="18">
        <v>61</v>
      </c>
      <c r="B61" s="1">
        <v>44</v>
      </c>
      <c r="C61" s="7" t="s">
        <v>231</v>
      </c>
      <c r="D61" s="2"/>
      <c r="E61" s="12">
        <v>0.00030914351851851855</v>
      </c>
      <c r="F61" s="12">
        <v>0.0003222222222222222</v>
      </c>
      <c r="G61" s="9">
        <f t="shared" si="2"/>
        <v>0.0006313657407407407</v>
      </c>
      <c r="H61" s="3"/>
    </row>
    <row r="62" spans="1:8" ht="12">
      <c r="A62" s="18">
        <v>62</v>
      </c>
      <c r="B62" s="1">
        <v>19</v>
      </c>
      <c r="C62" s="7" t="s">
        <v>228</v>
      </c>
      <c r="D62" s="2"/>
      <c r="E62" s="12">
        <v>0.00032905092592592594</v>
      </c>
      <c r="F62" s="12">
        <v>0.00030601851851851856</v>
      </c>
      <c r="G62" s="9">
        <f t="shared" si="2"/>
        <v>0.0006350694444444445</v>
      </c>
      <c r="H62" s="1"/>
    </row>
    <row r="63" spans="1:8" ht="12">
      <c r="A63" s="18">
        <v>63</v>
      </c>
      <c r="B63" s="1">
        <v>113</v>
      </c>
      <c r="C63" s="7" t="s">
        <v>27</v>
      </c>
      <c r="D63" s="2"/>
      <c r="E63" s="12">
        <v>0.0003209490740740741</v>
      </c>
      <c r="F63" s="12">
        <v>0.0003148148148148148</v>
      </c>
      <c r="G63" s="9">
        <f t="shared" si="2"/>
        <v>0.0006357638888888888</v>
      </c>
      <c r="H63" s="1"/>
    </row>
    <row r="64" spans="1:8" ht="12">
      <c r="A64" s="18">
        <v>64</v>
      </c>
      <c r="B64" s="1">
        <v>41</v>
      </c>
      <c r="C64" s="34" t="s">
        <v>61</v>
      </c>
      <c r="D64" s="2"/>
      <c r="E64" s="12">
        <v>0.0003233796296296296</v>
      </c>
      <c r="F64" s="12">
        <v>0.00031435185185185185</v>
      </c>
      <c r="G64" s="9">
        <f t="shared" si="2"/>
        <v>0.0006377314814814815</v>
      </c>
      <c r="H64" s="3"/>
    </row>
    <row r="65" spans="1:8" ht="12">
      <c r="A65" s="18">
        <v>65</v>
      </c>
      <c r="B65" s="1">
        <v>74</v>
      </c>
      <c r="C65" s="34" t="s">
        <v>339</v>
      </c>
      <c r="D65" s="2"/>
      <c r="E65" s="12">
        <v>0.000325</v>
      </c>
      <c r="F65" s="12">
        <v>0.00031412037037037037</v>
      </c>
      <c r="G65" s="9">
        <f t="shared" si="2"/>
        <v>0.0006391203703703704</v>
      </c>
      <c r="H65" s="3"/>
    </row>
    <row r="66" spans="1:8" ht="12">
      <c r="A66" s="18">
        <v>66</v>
      </c>
      <c r="B66" s="1">
        <v>62</v>
      </c>
      <c r="C66" s="34" t="s">
        <v>54</v>
      </c>
      <c r="D66" s="2"/>
      <c r="E66" s="12">
        <v>0.0003101851851851852</v>
      </c>
      <c r="F66" s="12">
        <v>0.00032905092592592594</v>
      </c>
      <c r="G66" s="9">
        <f t="shared" si="2"/>
        <v>0.0006392361111111111</v>
      </c>
      <c r="H66" s="3"/>
    </row>
    <row r="67" spans="1:8" ht="12">
      <c r="A67" s="18">
        <v>67</v>
      </c>
      <c r="B67" s="1">
        <v>158</v>
      </c>
      <c r="C67" s="7" t="s">
        <v>9</v>
      </c>
      <c r="D67" s="2"/>
      <c r="E67" s="12">
        <v>0.0003208333333333333</v>
      </c>
      <c r="F67" s="12">
        <v>0.00031967592592592594</v>
      </c>
      <c r="G67" s="9">
        <f t="shared" si="2"/>
        <v>0.0006405092592592593</v>
      </c>
      <c r="H67" s="3"/>
    </row>
    <row r="68" spans="1:8" ht="12">
      <c r="A68" s="18">
        <v>68</v>
      </c>
      <c r="B68" s="1">
        <v>27</v>
      </c>
      <c r="C68" s="7" t="s">
        <v>145</v>
      </c>
      <c r="D68" s="2"/>
      <c r="E68" s="12">
        <v>0.0003180555555555556</v>
      </c>
      <c r="F68" s="12">
        <v>0.0003231481481481482</v>
      </c>
      <c r="G68" s="9">
        <f t="shared" si="2"/>
        <v>0.0006412037037037037</v>
      </c>
      <c r="H68" s="1"/>
    </row>
    <row r="69" spans="1:8" ht="12">
      <c r="A69" s="18">
        <v>69</v>
      </c>
      <c r="B69" s="1">
        <v>13</v>
      </c>
      <c r="C69" s="34" t="s">
        <v>76</v>
      </c>
      <c r="D69" s="2"/>
      <c r="E69" s="12">
        <v>0.00033634259259259256</v>
      </c>
      <c r="F69" s="12">
        <v>0.00030682870370370374</v>
      </c>
      <c r="G69" s="9">
        <f t="shared" si="2"/>
        <v>0.0006431712962962963</v>
      </c>
      <c r="H69" s="1"/>
    </row>
    <row r="70" spans="1:8" ht="12">
      <c r="A70" s="18">
        <v>70</v>
      </c>
      <c r="B70" s="1">
        <v>110</v>
      </c>
      <c r="C70" s="15" t="s">
        <v>25</v>
      </c>
      <c r="D70" s="2"/>
      <c r="E70" s="12">
        <v>0.00032060185185185186</v>
      </c>
      <c r="F70" s="12">
        <v>0.0003229166666666666</v>
      </c>
      <c r="G70" s="9">
        <f t="shared" si="2"/>
        <v>0.0006435185185185185</v>
      </c>
      <c r="H70" s="3"/>
    </row>
    <row r="71" spans="1:8" ht="12">
      <c r="A71" s="18">
        <v>71</v>
      </c>
      <c r="B71" s="1">
        <v>36</v>
      </c>
      <c r="C71" s="7" t="s">
        <v>337</v>
      </c>
      <c r="D71" s="2"/>
      <c r="E71" s="12">
        <v>0.0003315972222222222</v>
      </c>
      <c r="F71" s="12">
        <v>0.0003133101851851852</v>
      </c>
      <c r="G71" s="9">
        <f t="shared" si="2"/>
        <v>0.0006449074074074074</v>
      </c>
      <c r="H71" s="3"/>
    </row>
    <row r="72" spans="1:8" ht="12">
      <c r="A72" s="18">
        <v>72</v>
      </c>
      <c r="B72" s="1">
        <v>104</v>
      </c>
      <c r="C72" s="7" t="s">
        <v>266</v>
      </c>
      <c r="D72" s="2"/>
      <c r="E72" s="12">
        <v>0.0003251157407407408</v>
      </c>
      <c r="F72" s="12">
        <v>0.00032025462962962964</v>
      </c>
      <c r="G72" s="9">
        <f t="shared" si="2"/>
        <v>0.0006453703703703704</v>
      </c>
      <c r="H72" s="3"/>
    </row>
    <row r="73" spans="1:8" ht="12">
      <c r="A73" s="18">
        <v>73</v>
      </c>
      <c r="B73" s="1">
        <v>29</v>
      </c>
      <c r="C73" s="7" t="s">
        <v>57</v>
      </c>
      <c r="D73" s="2"/>
      <c r="E73" s="12">
        <v>0.0002920138888888889</v>
      </c>
      <c r="F73" s="12">
        <v>0.00035509259259259256</v>
      </c>
      <c r="G73" s="9">
        <f t="shared" si="2"/>
        <v>0.0006471064814814815</v>
      </c>
      <c r="H73" s="1"/>
    </row>
    <row r="74" spans="1:8" ht="12">
      <c r="A74" s="18">
        <v>74</v>
      </c>
      <c r="B74" s="1">
        <v>184</v>
      </c>
      <c r="C74" s="7" t="s">
        <v>94</v>
      </c>
      <c r="D74" s="2"/>
      <c r="E74" s="12">
        <v>0.00033761574074074076</v>
      </c>
      <c r="F74" s="12">
        <v>0.0003116898148148148</v>
      </c>
      <c r="G74" s="9">
        <f t="shared" si="2"/>
        <v>0.0006493055555555555</v>
      </c>
      <c r="H74" s="3"/>
    </row>
    <row r="75" spans="1:8" ht="12">
      <c r="A75" s="18">
        <v>75</v>
      </c>
      <c r="B75" s="1">
        <v>37</v>
      </c>
      <c r="C75" s="34" t="s">
        <v>255</v>
      </c>
      <c r="D75" s="2"/>
      <c r="E75" s="12">
        <v>0.0003113425925925926</v>
      </c>
      <c r="F75" s="12">
        <v>0.0003384259259259259</v>
      </c>
      <c r="G75" s="9">
        <f t="shared" si="2"/>
        <v>0.0006497685185185185</v>
      </c>
      <c r="H75" s="1"/>
    </row>
    <row r="76" spans="1:8" ht="12">
      <c r="A76" s="18">
        <v>76</v>
      </c>
      <c r="B76" s="1">
        <v>5</v>
      </c>
      <c r="C76" s="34" t="s">
        <v>72</v>
      </c>
      <c r="D76" s="2"/>
      <c r="E76" s="12">
        <v>0.000325462962962963</v>
      </c>
      <c r="F76" s="12">
        <v>0.0003269675925925926</v>
      </c>
      <c r="G76" s="9">
        <f t="shared" si="2"/>
        <v>0.0006524305555555556</v>
      </c>
      <c r="H76" s="3"/>
    </row>
    <row r="77" spans="1:8" ht="12">
      <c r="A77" s="18">
        <v>77</v>
      </c>
      <c r="B77" s="1">
        <v>25</v>
      </c>
      <c r="C77" s="7" t="s">
        <v>144</v>
      </c>
      <c r="D77" s="2"/>
      <c r="E77" s="12">
        <v>0.0003510416666666666</v>
      </c>
      <c r="F77" s="12">
        <v>0.0003027777777777778</v>
      </c>
      <c r="G77" s="9">
        <f t="shared" si="2"/>
        <v>0.0006538194444444444</v>
      </c>
      <c r="H77" s="1"/>
    </row>
    <row r="78" spans="1:8" ht="12">
      <c r="A78" s="18">
        <v>78</v>
      </c>
      <c r="B78" s="1">
        <v>106</v>
      </c>
      <c r="C78" s="15" t="s">
        <v>23</v>
      </c>
      <c r="D78" s="2"/>
      <c r="E78" s="12">
        <v>0.00033784722222222224</v>
      </c>
      <c r="F78" s="12">
        <v>0.00031608796296296295</v>
      </c>
      <c r="G78" s="9">
        <f t="shared" si="2"/>
        <v>0.0006539351851851851</v>
      </c>
      <c r="H78" s="3"/>
    </row>
    <row r="79" spans="1:8" ht="12">
      <c r="A79" s="18">
        <v>79</v>
      </c>
      <c r="B79" s="1">
        <v>38</v>
      </c>
      <c r="C79" s="7" t="s">
        <v>338</v>
      </c>
      <c r="D79" s="2"/>
      <c r="E79" s="12">
        <v>0.00032905092592592594</v>
      </c>
      <c r="F79" s="12">
        <v>0.00032638888888888887</v>
      </c>
      <c r="G79" s="9">
        <f t="shared" si="2"/>
        <v>0.0006554398148148149</v>
      </c>
      <c r="H79" s="3"/>
    </row>
    <row r="80" spans="1:8" ht="12">
      <c r="A80" s="18">
        <v>80</v>
      </c>
      <c r="B80" s="1">
        <v>198</v>
      </c>
      <c r="C80" s="7" t="s">
        <v>225</v>
      </c>
      <c r="D80" s="2"/>
      <c r="E80" s="12">
        <v>0.0003332175925925926</v>
      </c>
      <c r="F80" s="12">
        <v>0.0003224537037037037</v>
      </c>
      <c r="G80" s="9">
        <f t="shared" si="2"/>
        <v>0.0006556712962962963</v>
      </c>
      <c r="H80" s="3"/>
    </row>
    <row r="81" spans="1:8" ht="12">
      <c r="A81" s="18">
        <v>81</v>
      </c>
      <c r="B81" s="1">
        <v>115</v>
      </c>
      <c r="C81" s="7" t="s">
        <v>28</v>
      </c>
      <c r="D81" s="2"/>
      <c r="E81" s="12">
        <v>0.0003355324074074074</v>
      </c>
      <c r="F81" s="12">
        <v>0.00032037037037037033</v>
      </c>
      <c r="G81" s="9">
        <f t="shared" si="2"/>
        <v>0.0006559027777777777</v>
      </c>
      <c r="H81" s="1"/>
    </row>
    <row r="82" spans="1:8" ht="12">
      <c r="A82" s="18">
        <v>82</v>
      </c>
      <c r="B82" s="1">
        <v>167</v>
      </c>
      <c r="C82" s="7" t="s">
        <v>108</v>
      </c>
      <c r="D82" s="2"/>
      <c r="E82" s="12">
        <v>0.00037499999999999995</v>
      </c>
      <c r="F82" s="12">
        <v>0.00028171296296296294</v>
      </c>
      <c r="G82" s="9">
        <f t="shared" si="2"/>
        <v>0.0006567129629629629</v>
      </c>
      <c r="H82" s="1"/>
    </row>
    <row r="83" spans="1:8" ht="12">
      <c r="A83" s="18">
        <v>83</v>
      </c>
      <c r="B83" s="1">
        <v>71</v>
      </c>
      <c r="C83" s="7" t="s">
        <v>132</v>
      </c>
      <c r="D83" s="5"/>
      <c r="E83" s="12">
        <v>0.0003329861111111111</v>
      </c>
      <c r="F83" s="12">
        <v>0.0003246527777777778</v>
      </c>
      <c r="G83" s="9">
        <f t="shared" si="2"/>
        <v>0.0006576388888888889</v>
      </c>
      <c r="H83" s="1"/>
    </row>
    <row r="84" spans="1:8" ht="12">
      <c r="A84" s="18">
        <v>84</v>
      </c>
      <c r="B84" s="1">
        <v>32</v>
      </c>
      <c r="C84" s="34" t="s">
        <v>259</v>
      </c>
      <c r="D84" s="2"/>
      <c r="E84" s="12">
        <v>0.0003253472222222222</v>
      </c>
      <c r="F84" s="12">
        <v>0.00033252314814814814</v>
      </c>
      <c r="G84" s="9">
        <f t="shared" si="2"/>
        <v>0.0006578703703703703</v>
      </c>
      <c r="H84" s="3"/>
    </row>
    <row r="85" spans="1:8" ht="12">
      <c r="A85" s="18">
        <v>85</v>
      </c>
      <c r="B85" s="1">
        <v>60</v>
      </c>
      <c r="C85" s="34" t="s">
        <v>97</v>
      </c>
      <c r="D85" s="2"/>
      <c r="E85" s="12">
        <v>0.00034131944444444444</v>
      </c>
      <c r="F85" s="12">
        <v>0.00031689814814814813</v>
      </c>
      <c r="G85" s="9">
        <f t="shared" si="2"/>
        <v>0.0006582175925925926</v>
      </c>
      <c r="H85" s="3"/>
    </row>
    <row r="86" spans="1:8" ht="12">
      <c r="A86" s="18">
        <v>86</v>
      </c>
      <c r="B86" s="1">
        <v>194</v>
      </c>
      <c r="C86" s="7" t="s">
        <v>223</v>
      </c>
      <c r="D86" s="2"/>
      <c r="E86" s="12">
        <v>0.00033518518518518516</v>
      </c>
      <c r="F86" s="12">
        <v>0.00032361111111111116</v>
      </c>
      <c r="G86" s="9">
        <f t="shared" si="2"/>
        <v>0.0006587962962962963</v>
      </c>
      <c r="H86" s="3"/>
    </row>
    <row r="87" spans="1:8" ht="12">
      <c r="A87" s="18">
        <v>87</v>
      </c>
      <c r="B87" s="1">
        <v>117</v>
      </c>
      <c r="C87" s="7" t="s">
        <v>84</v>
      </c>
      <c r="D87" s="2"/>
      <c r="E87" s="12">
        <v>0.00032662037037037035</v>
      </c>
      <c r="F87" s="12">
        <v>0.0003358796296296296</v>
      </c>
      <c r="G87" s="9">
        <f aca="true" t="shared" si="3" ref="G87:G118">SUM(E87:F87)</f>
        <v>0.0006624999999999999</v>
      </c>
      <c r="H87" s="1"/>
    </row>
    <row r="88" spans="1:8" ht="12">
      <c r="A88" s="18">
        <v>88</v>
      </c>
      <c r="B88" s="1">
        <v>136</v>
      </c>
      <c r="C88" s="7" t="s">
        <v>247</v>
      </c>
      <c r="D88" s="2"/>
      <c r="E88" s="12">
        <v>0.00033657407407407404</v>
      </c>
      <c r="F88" s="12">
        <v>0.0003262731481481482</v>
      </c>
      <c r="G88" s="9">
        <f t="shared" si="3"/>
        <v>0.0006628472222222222</v>
      </c>
      <c r="H88" s="3"/>
    </row>
    <row r="89" spans="1:8" ht="12">
      <c r="A89" s="18">
        <v>89</v>
      </c>
      <c r="B89" s="1">
        <v>46</v>
      </c>
      <c r="C89" s="34" t="s">
        <v>261</v>
      </c>
      <c r="D89" s="2"/>
      <c r="E89" s="12">
        <v>0.00034641203703703706</v>
      </c>
      <c r="F89" s="12">
        <v>0.0003184027777777778</v>
      </c>
      <c r="G89" s="9">
        <f t="shared" si="3"/>
        <v>0.0006648148148148149</v>
      </c>
      <c r="H89" s="3"/>
    </row>
    <row r="90" spans="1:8" ht="12">
      <c r="A90" s="18">
        <v>90</v>
      </c>
      <c r="B90" s="1">
        <v>182</v>
      </c>
      <c r="C90" s="7" t="s">
        <v>93</v>
      </c>
      <c r="D90" s="2"/>
      <c r="E90" s="12">
        <v>0.00033749999999999996</v>
      </c>
      <c r="F90" s="12">
        <v>0.0003292824074074074</v>
      </c>
      <c r="G90" s="9">
        <f t="shared" si="3"/>
        <v>0.0006667824074074074</v>
      </c>
      <c r="H90" s="3"/>
    </row>
    <row r="91" spans="1:8" ht="12">
      <c r="A91" s="18">
        <v>91</v>
      </c>
      <c r="B91" s="1">
        <v>191</v>
      </c>
      <c r="C91" s="7" t="s">
        <v>124</v>
      </c>
      <c r="D91" s="2"/>
      <c r="E91" s="12">
        <v>0.0003373842592592592</v>
      </c>
      <c r="F91" s="12">
        <v>0.0003322916666666667</v>
      </c>
      <c r="G91" s="9">
        <f t="shared" si="3"/>
        <v>0.000669675925925926</v>
      </c>
      <c r="H91" s="1"/>
    </row>
    <row r="92" spans="1:8" ht="12">
      <c r="A92" s="18">
        <v>92</v>
      </c>
      <c r="B92" s="4">
        <v>40</v>
      </c>
      <c r="C92" s="7" t="s">
        <v>143</v>
      </c>
      <c r="D92" s="2"/>
      <c r="E92" s="12">
        <v>0.00032708333333333336</v>
      </c>
      <c r="F92" s="12">
        <v>0.00034259259259259263</v>
      </c>
      <c r="G92" s="10">
        <f t="shared" si="3"/>
        <v>0.000669675925925926</v>
      </c>
      <c r="H92" s="3"/>
    </row>
    <row r="93" spans="1:8" ht="12">
      <c r="A93" s="18">
        <v>93</v>
      </c>
      <c r="B93" s="1">
        <v>15</v>
      </c>
      <c r="C93" s="34" t="s">
        <v>77</v>
      </c>
      <c r="D93" s="2"/>
      <c r="E93" s="12">
        <v>0.0003444444444444445</v>
      </c>
      <c r="F93" s="12">
        <v>0.00033530092592592596</v>
      </c>
      <c r="G93" s="9">
        <f t="shared" si="3"/>
        <v>0.0006797453703703705</v>
      </c>
      <c r="H93" s="1"/>
    </row>
    <row r="94" spans="1:8" ht="12">
      <c r="A94" s="18">
        <v>94</v>
      </c>
      <c r="B94" s="1">
        <v>145</v>
      </c>
      <c r="C94" s="7" t="s">
        <v>156</v>
      </c>
      <c r="D94" s="2"/>
      <c r="E94" s="12">
        <v>0.0003565972222222222</v>
      </c>
      <c r="F94" s="12">
        <v>0.0003244212962962963</v>
      </c>
      <c r="G94" s="9">
        <f t="shared" si="3"/>
        <v>0.0006810185185185185</v>
      </c>
      <c r="H94" s="1"/>
    </row>
    <row r="95" spans="1:8" ht="12">
      <c r="A95" s="18">
        <v>95</v>
      </c>
      <c r="B95" s="1">
        <v>24</v>
      </c>
      <c r="C95" s="7" t="s">
        <v>243</v>
      </c>
      <c r="D95" s="2"/>
      <c r="E95" s="12">
        <v>0.00035393518518518516</v>
      </c>
      <c r="F95" s="12">
        <v>0.0003305555555555555</v>
      </c>
      <c r="G95" s="9">
        <f t="shared" si="3"/>
        <v>0.0006844907407407407</v>
      </c>
      <c r="H95" s="3"/>
    </row>
    <row r="96" spans="1:8" ht="12">
      <c r="A96" s="18">
        <v>96</v>
      </c>
      <c r="B96" s="1">
        <v>124</v>
      </c>
      <c r="C96" s="7" t="s">
        <v>60</v>
      </c>
      <c r="D96" s="2"/>
      <c r="E96" s="12">
        <v>0.0003575231481481482</v>
      </c>
      <c r="F96" s="12">
        <v>0.0003273148148148148</v>
      </c>
      <c r="G96" s="9">
        <f t="shared" si="3"/>
        <v>0.000684837962962963</v>
      </c>
      <c r="H96" s="3"/>
    </row>
    <row r="97" spans="1:8" ht="12">
      <c r="A97" s="18">
        <v>97</v>
      </c>
      <c r="B97" s="1">
        <v>11</v>
      </c>
      <c r="C97" s="34" t="s">
        <v>75</v>
      </c>
      <c r="D97" s="2"/>
      <c r="E97" s="12">
        <v>0.0003552083333333334</v>
      </c>
      <c r="F97" s="12">
        <v>0.0003320601851851852</v>
      </c>
      <c r="G97" s="9">
        <f t="shared" si="3"/>
        <v>0.0006872685185185186</v>
      </c>
      <c r="H97" s="1"/>
    </row>
    <row r="98" spans="1:8" ht="12">
      <c r="A98" s="18">
        <v>98</v>
      </c>
      <c r="B98" s="1">
        <v>35</v>
      </c>
      <c r="C98" s="34" t="s">
        <v>254</v>
      </c>
      <c r="D98" s="2"/>
      <c r="E98" s="12">
        <v>0.0003337962962962963</v>
      </c>
      <c r="F98" s="12">
        <v>0.00035451388888888886</v>
      </c>
      <c r="G98" s="9">
        <f t="shared" si="3"/>
        <v>0.0006883101851851851</v>
      </c>
      <c r="H98" s="1"/>
    </row>
    <row r="99" spans="1:8" ht="12">
      <c r="A99" s="18">
        <v>99</v>
      </c>
      <c r="B99" s="1">
        <v>78</v>
      </c>
      <c r="C99" s="34" t="s">
        <v>341</v>
      </c>
      <c r="D99" s="2"/>
      <c r="E99" s="12">
        <v>0.00035</v>
      </c>
      <c r="F99" s="12">
        <v>0.00033946759259259254</v>
      </c>
      <c r="G99" s="9">
        <f t="shared" si="3"/>
        <v>0.0006894675925925925</v>
      </c>
      <c r="H99" s="3"/>
    </row>
    <row r="100" spans="1:8" ht="12">
      <c r="A100" s="18">
        <v>100</v>
      </c>
      <c r="B100" s="1">
        <v>173</v>
      </c>
      <c r="C100" s="7" t="s">
        <v>355</v>
      </c>
      <c r="D100" s="2"/>
      <c r="E100" s="12">
        <v>0.00033240740740740735</v>
      </c>
      <c r="F100" s="12">
        <v>0.0003597222222222222</v>
      </c>
      <c r="G100" s="9">
        <f t="shared" si="3"/>
        <v>0.0006921296296296296</v>
      </c>
      <c r="H100" s="1"/>
    </row>
    <row r="101" spans="1:8" ht="12">
      <c r="A101" s="18">
        <v>101</v>
      </c>
      <c r="B101" s="1">
        <v>31</v>
      </c>
      <c r="C101" s="7" t="s">
        <v>146</v>
      </c>
      <c r="D101" s="2"/>
      <c r="E101" s="12">
        <v>0.0003297453703703704</v>
      </c>
      <c r="F101" s="12">
        <v>0.0003646990740740741</v>
      </c>
      <c r="G101" s="10">
        <f t="shared" si="3"/>
        <v>0.0006944444444444445</v>
      </c>
      <c r="H101" s="1"/>
    </row>
    <row r="102" spans="1:8" ht="12">
      <c r="A102" s="18">
        <v>102</v>
      </c>
      <c r="B102" s="1">
        <v>58</v>
      </c>
      <c r="C102" s="34" t="s">
        <v>53</v>
      </c>
      <c r="D102" s="2"/>
      <c r="E102" s="12">
        <v>0.0003540509259259259</v>
      </c>
      <c r="F102" s="12">
        <v>0.000340625</v>
      </c>
      <c r="G102" s="9">
        <f t="shared" si="3"/>
        <v>0.0006946759259259258</v>
      </c>
      <c r="H102" s="3"/>
    </row>
    <row r="103" spans="1:8" ht="12">
      <c r="A103" s="18">
        <v>103</v>
      </c>
      <c r="B103" s="1">
        <v>159</v>
      </c>
      <c r="C103" s="7" t="s">
        <v>222</v>
      </c>
      <c r="D103" s="2"/>
      <c r="E103" s="12">
        <v>0.0003527777777777778</v>
      </c>
      <c r="F103" s="12">
        <v>0.00034224537037037036</v>
      </c>
      <c r="G103" s="9">
        <f t="shared" si="3"/>
        <v>0.0006950231481481482</v>
      </c>
      <c r="H103" s="1"/>
    </row>
    <row r="104" spans="1:8" ht="12">
      <c r="A104" s="18">
        <v>104</v>
      </c>
      <c r="B104" s="1">
        <v>76</v>
      </c>
      <c r="C104" s="34" t="s">
        <v>340</v>
      </c>
      <c r="D104" s="2"/>
      <c r="E104" s="12">
        <v>0.0003600694444444444</v>
      </c>
      <c r="F104" s="12">
        <v>0.00033993055555555556</v>
      </c>
      <c r="G104" s="9">
        <f t="shared" si="3"/>
        <v>0.0006999999999999999</v>
      </c>
      <c r="H104" s="3"/>
    </row>
    <row r="105" spans="1:8" ht="12">
      <c r="A105" s="18">
        <v>105</v>
      </c>
      <c r="B105" s="1">
        <v>147</v>
      </c>
      <c r="C105" s="7" t="s">
        <v>157</v>
      </c>
      <c r="D105" s="2"/>
      <c r="E105" s="12">
        <v>0.0003554398148148149</v>
      </c>
      <c r="F105" s="12">
        <v>0.0003466435185185185</v>
      </c>
      <c r="G105" s="9">
        <f t="shared" si="3"/>
        <v>0.0007020833333333334</v>
      </c>
      <c r="H105" s="1"/>
    </row>
    <row r="106" spans="1:8" ht="12">
      <c r="A106" s="18">
        <v>106</v>
      </c>
      <c r="B106" s="1">
        <v>121</v>
      </c>
      <c r="C106" s="7" t="s">
        <v>40</v>
      </c>
      <c r="D106" s="2"/>
      <c r="E106" s="12">
        <v>0.0003993055555555555</v>
      </c>
      <c r="F106" s="12">
        <v>0.00030879629629629627</v>
      </c>
      <c r="G106" s="9">
        <f t="shared" si="3"/>
        <v>0.0007081018518518518</v>
      </c>
      <c r="H106" s="1"/>
    </row>
    <row r="107" spans="1:8" ht="12">
      <c r="A107" s="18">
        <v>107</v>
      </c>
      <c r="B107" s="1">
        <v>128</v>
      </c>
      <c r="C107" s="7" t="s">
        <v>149</v>
      </c>
      <c r="D107" s="2"/>
      <c r="E107" s="12">
        <v>0.00035590277777777774</v>
      </c>
      <c r="F107" s="12">
        <v>0.00035462962962962965</v>
      </c>
      <c r="G107" s="9">
        <f t="shared" si="3"/>
        <v>0.0007105324074074073</v>
      </c>
      <c r="H107" s="3"/>
    </row>
    <row r="108" spans="1:8" ht="12">
      <c r="A108" s="18">
        <v>108</v>
      </c>
      <c r="B108" s="1">
        <v>192</v>
      </c>
      <c r="C108" s="15" t="s">
        <v>39</v>
      </c>
      <c r="D108" s="2"/>
      <c r="E108" s="12">
        <v>0.00039548611111111116</v>
      </c>
      <c r="F108" s="12">
        <v>0.00031631944444444443</v>
      </c>
      <c r="G108" s="9">
        <f t="shared" si="3"/>
        <v>0.0007118055555555556</v>
      </c>
      <c r="H108" s="3"/>
    </row>
    <row r="109" spans="1:8" ht="12">
      <c r="A109" s="18">
        <v>109</v>
      </c>
      <c r="B109" s="1">
        <v>162</v>
      </c>
      <c r="C109" s="7" t="s">
        <v>150</v>
      </c>
      <c r="D109" s="2"/>
      <c r="E109" s="12">
        <v>0.0003609953703703704</v>
      </c>
      <c r="F109" s="12">
        <v>0.0003542824074074074</v>
      </c>
      <c r="G109" s="9">
        <f t="shared" si="3"/>
        <v>0.0007152777777777778</v>
      </c>
      <c r="H109" s="3"/>
    </row>
    <row r="110" spans="1:8" ht="12">
      <c r="A110" s="18">
        <v>110</v>
      </c>
      <c r="B110" s="1">
        <v>144</v>
      </c>
      <c r="C110" s="7" t="s">
        <v>210</v>
      </c>
      <c r="D110" s="2"/>
      <c r="E110" s="12">
        <v>0.00037870370370370374</v>
      </c>
      <c r="F110" s="12">
        <v>0.00033692129629629626</v>
      </c>
      <c r="G110" s="9">
        <f t="shared" si="3"/>
        <v>0.000715625</v>
      </c>
      <c r="H110" s="3"/>
    </row>
    <row r="111" spans="1:8" ht="12">
      <c r="A111" s="18">
        <v>111</v>
      </c>
      <c r="B111" s="1">
        <v>139</v>
      </c>
      <c r="C111" s="7" t="s">
        <v>346</v>
      </c>
      <c r="D111" s="2"/>
      <c r="E111" s="12">
        <v>0.0003623842592592592</v>
      </c>
      <c r="F111" s="12">
        <v>0.0003538194444444444</v>
      </c>
      <c r="G111" s="9">
        <f t="shared" si="3"/>
        <v>0.0007162037037037036</v>
      </c>
      <c r="H111" s="1"/>
    </row>
    <row r="112" spans="1:8" ht="12">
      <c r="A112" s="18">
        <v>112</v>
      </c>
      <c r="B112" s="1">
        <v>47</v>
      </c>
      <c r="C112" s="34" t="s">
        <v>62</v>
      </c>
      <c r="D112" s="2"/>
      <c r="E112" s="12">
        <v>0.0003564814814814815</v>
      </c>
      <c r="F112" s="12">
        <v>0.00036053240740740745</v>
      </c>
      <c r="G112" s="9">
        <f t="shared" si="3"/>
        <v>0.000717013888888889</v>
      </c>
      <c r="H112" s="3"/>
    </row>
    <row r="113" spans="1:8" ht="12">
      <c r="A113" s="18">
        <v>113</v>
      </c>
      <c r="B113" s="1">
        <v>91</v>
      </c>
      <c r="C113" s="7" t="s">
        <v>263</v>
      </c>
      <c r="D113" s="2"/>
      <c r="E113" s="12">
        <v>0.00037175925925925923</v>
      </c>
      <c r="F113" s="12">
        <v>0.00034722222222222224</v>
      </c>
      <c r="G113" s="9">
        <f t="shared" si="3"/>
        <v>0.0007189814814814815</v>
      </c>
      <c r="H113" s="1"/>
    </row>
    <row r="114" spans="1:8" ht="12">
      <c r="A114" s="18">
        <v>114</v>
      </c>
      <c r="B114" s="1">
        <v>122</v>
      </c>
      <c r="C114" s="7" t="s">
        <v>147</v>
      </c>
      <c r="D114" s="2"/>
      <c r="E114" s="12">
        <v>0.00036747685185185185</v>
      </c>
      <c r="F114" s="12">
        <v>0.00035879629629629635</v>
      </c>
      <c r="G114" s="9">
        <f t="shared" si="3"/>
        <v>0.0007262731481481482</v>
      </c>
      <c r="H114" s="3"/>
    </row>
    <row r="115" spans="1:8" ht="12">
      <c r="A115" s="18">
        <v>115</v>
      </c>
      <c r="B115" s="1">
        <v>64</v>
      </c>
      <c r="C115" s="34" t="s">
        <v>161</v>
      </c>
      <c r="D115" s="2"/>
      <c r="E115" s="12">
        <v>0.00033784722222222224</v>
      </c>
      <c r="F115" s="12">
        <v>0.00040011574074074076</v>
      </c>
      <c r="G115" s="10">
        <f t="shared" si="3"/>
        <v>0.000737962962962963</v>
      </c>
      <c r="H115" s="3"/>
    </row>
    <row r="116" spans="1:8" ht="12">
      <c r="A116" s="18">
        <v>116</v>
      </c>
      <c r="B116" s="1">
        <v>89</v>
      </c>
      <c r="C116" s="7" t="s">
        <v>262</v>
      </c>
      <c r="D116" s="2"/>
      <c r="E116" s="12">
        <v>0.00038912037037037035</v>
      </c>
      <c r="F116" s="12">
        <v>0.0003528935185185185</v>
      </c>
      <c r="G116" s="9">
        <f t="shared" si="3"/>
        <v>0.0007420138888888888</v>
      </c>
      <c r="H116" s="1"/>
    </row>
    <row r="117" spans="1:8" ht="12">
      <c r="A117" s="18">
        <v>117</v>
      </c>
      <c r="B117" s="1">
        <v>175</v>
      </c>
      <c r="C117" s="7" t="s">
        <v>119</v>
      </c>
      <c r="D117" s="2"/>
      <c r="E117" s="12">
        <v>0.00037499999999999995</v>
      </c>
      <c r="F117" s="12">
        <v>0.00036932870370370375</v>
      </c>
      <c r="G117" s="9">
        <f t="shared" si="3"/>
        <v>0.0007443287037037036</v>
      </c>
      <c r="H117" s="1"/>
    </row>
    <row r="118" spans="1:8" ht="12">
      <c r="A118" s="18">
        <v>118</v>
      </c>
      <c r="B118" s="1">
        <v>67</v>
      </c>
      <c r="C118" s="7" t="s">
        <v>350</v>
      </c>
      <c r="D118" s="5"/>
      <c r="E118" s="12">
        <v>0.00045694444444444434</v>
      </c>
      <c r="F118" s="12">
        <v>0.0002914351851851852</v>
      </c>
      <c r="G118" s="9">
        <f t="shared" si="3"/>
        <v>0.0007483796296296295</v>
      </c>
      <c r="H118" s="1"/>
    </row>
    <row r="119" spans="1:8" ht="12">
      <c r="A119" s="18">
        <v>119</v>
      </c>
      <c r="B119" s="1">
        <v>119</v>
      </c>
      <c r="C119" s="7" t="s">
        <v>85</v>
      </c>
      <c r="D119" s="2"/>
      <c r="E119" s="12">
        <v>0.0003935185185185185</v>
      </c>
      <c r="F119" s="12">
        <v>0.00035717592592592593</v>
      </c>
      <c r="G119" s="9">
        <f aca="true" t="shared" si="4" ref="G119:G150">SUM(E119:F119)</f>
        <v>0.0007506944444444445</v>
      </c>
      <c r="H119" s="1"/>
    </row>
    <row r="120" spans="1:8" ht="12">
      <c r="A120" s="18">
        <v>120</v>
      </c>
      <c r="B120" s="1">
        <v>105</v>
      </c>
      <c r="C120" s="7" t="s">
        <v>170</v>
      </c>
      <c r="D120" s="2"/>
      <c r="E120" s="12">
        <v>0.00038715277777777777</v>
      </c>
      <c r="F120" s="12">
        <v>0.000366550925925926</v>
      </c>
      <c r="G120" s="9">
        <f t="shared" si="4"/>
        <v>0.0007537037037037037</v>
      </c>
      <c r="H120" s="1"/>
    </row>
    <row r="121" spans="1:8" ht="12">
      <c r="A121" s="18">
        <v>121</v>
      </c>
      <c r="B121" s="1">
        <v>138</v>
      </c>
      <c r="C121" s="7" t="s">
        <v>47</v>
      </c>
      <c r="D121" s="2"/>
      <c r="E121" s="12">
        <v>0.0003958333333333334</v>
      </c>
      <c r="F121" s="12">
        <v>0.00035960648148148153</v>
      </c>
      <c r="G121" s="9">
        <f t="shared" si="4"/>
        <v>0.0007554398148148149</v>
      </c>
      <c r="H121" s="3"/>
    </row>
    <row r="122" spans="1:8" ht="12">
      <c r="A122" s="18">
        <v>122</v>
      </c>
      <c r="B122" s="1">
        <v>153</v>
      </c>
      <c r="C122" s="7" t="s">
        <v>248</v>
      </c>
      <c r="D122" s="2"/>
      <c r="E122" s="12">
        <v>0.0003679398148148148</v>
      </c>
      <c r="F122" s="12">
        <v>0.0003960648148148148</v>
      </c>
      <c r="G122" s="9">
        <f t="shared" si="4"/>
        <v>0.0007640046296296297</v>
      </c>
      <c r="H122" s="1"/>
    </row>
    <row r="123" spans="1:8" ht="12">
      <c r="A123" s="18">
        <v>123</v>
      </c>
      <c r="B123" s="1">
        <v>142</v>
      </c>
      <c r="C123" s="7" t="s">
        <v>5</v>
      </c>
      <c r="D123" s="2"/>
      <c r="E123" s="12">
        <v>0.00039907407407407404</v>
      </c>
      <c r="F123" s="12">
        <v>0.0003780092592592592</v>
      </c>
      <c r="G123" s="9">
        <f t="shared" si="4"/>
        <v>0.0007770833333333332</v>
      </c>
      <c r="H123" s="3"/>
    </row>
    <row r="124" spans="1:8" ht="12">
      <c r="A124" s="18">
        <v>124</v>
      </c>
      <c r="B124" s="1">
        <v>169</v>
      </c>
      <c r="C124" s="7" t="s">
        <v>139</v>
      </c>
      <c r="D124" s="2"/>
      <c r="E124" s="12">
        <v>0.00039745370370370374</v>
      </c>
      <c r="F124" s="12">
        <v>0.00038206018518518515</v>
      </c>
      <c r="G124" s="9">
        <f t="shared" si="4"/>
        <v>0.0007795138888888888</v>
      </c>
      <c r="H124" s="1"/>
    </row>
    <row r="125" spans="1:8" ht="12">
      <c r="A125" s="18">
        <v>125</v>
      </c>
      <c r="B125" s="1">
        <v>63</v>
      </c>
      <c r="C125" s="34" t="s">
        <v>20</v>
      </c>
      <c r="D125" s="2"/>
      <c r="E125" s="12">
        <v>0.0004</v>
      </c>
      <c r="F125" s="12">
        <v>0.00038657407407407407</v>
      </c>
      <c r="G125" s="9">
        <f t="shared" si="4"/>
        <v>0.0007865740740740741</v>
      </c>
      <c r="H125" s="1"/>
    </row>
    <row r="126" spans="1:8" ht="12">
      <c r="A126" s="18">
        <v>126</v>
      </c>
      <c r="B126" s="1">
        <v>140</v>
      </c>
      <c r="C126" s="7" t="s">
        <v>4</v>
      </c>
      <c r="D126" s="2"/>
      <c r="E126" s="12">
        <v>0.000403125</v>
      </c>
      <c r="F126" s="12">
        <v>0.0003862268518518518</v>
      </c>
      <c r="G126" s="9">
        <f t="shared" si="4"/>
        <v>0.0007893518518518518</v>
      </c>
      <c r="H126" s="3"/>
    </row>
    <row r="127" spans="1:8" ht="12">
      <c r="A127" s="18">
        <v>127</v>
      </c>
      <c r="B127" s="1">
        <v>193</v>
      </c>
      <c r="C127" s="7" t="s">
        <v>237</v>
      </c>
      <c r="D127" s="2"/>
      <c r="E127" s="12">
        <v>0.0003825231481481481</v>
      </c>
      <c r="F127" s="12">
        <v>0.00041331018518518523</v>
      </c>
      <c r="G127" s="9">
        <f t="shared" si="4"/>
        <v>0.0007958333333333333</v>
      </c>
      <c r="H127" s="1"/>
    </row>
    <row r="128" spans="1:8" ht="12">
      <c r="A128" s="18">
        <v>128</v>
      </c>
      <c r="B128" s="1">
        <v>129</v>
      </c>
      <c r="C128" s="7" t="s">
        <v>86</v>
      </c>
      <c r="D128" s="2"/>
      <c r="E128" s="12">
        <v>0.0004033564814814815</v>
      </c>
      <c r="F128" s="12">
        <v>0.00039525462962962957</v>
      </c>
      <c r="G128" s="9">
        <f t="shared" si="4"/>
        <v>0.000798611111111111</v>
      </c>
      <c r="H128" s="1"/>
    </row>
    <row r="129" spans="1:8" ht="12">
      <c r="A129" s="18">
        <v>129</v>
      </c>
      <c r="B129" s="1">
        <v>4</v>
      </c>
      <c r="C129" s="34" t="s">
        <v>43</v>
      </c>
      <c r="D129" s="2"/>
      <c r="E129" s="12">
        <v>0.0004356481481481481</v>
      </c>
      <c r="F129" s="12">
        <v>0.00036840277777777777</v>
      </c>
      <c r="G129" s="9">
        <f t="shared" si="4"/>
        <v>0.0008040509259259259</v>
      </c>
      <c r="H129" s="3"/>
    </row>
    <row r="130" spans="1:8" ht="12">
      <c r="A130" s="18">
        <v>130</v>
      </c>
      <c r="B130" s="1">
        <v>54</v>
      </c>
      <c r="C130" s="34" t="s">
        <v>46</v>
      </c>
      <c r="D130" s="2"/>
      <c r="E130" s="12">
        <v>0.0004081018518518518</v>
      </c>
      <c r="F130" s="12">
        <v>0.0003969907407407407</v>
      </c>
      <c r="G130" s="9">
        <f t="shared" si="4"/>
        <v>0.0008050925925925925</v>
      </c>
      <c r="H130" s="3"/>
    </row>
    <row r="131" spans="1:8" ht="12">
      <c r="A131" s="18">
        <v>131</v>
      </c>
      <c r="B131" s="1">
        <v>103</v>
      </c>
      <c r="C131" s="7" t="s">
        <v>162</v>
      </c>
      <c r="D131" s="2"/>
      <c r="E131" s="12">
        <v>0.0003991898148148149</v>
      </c>
      <c r="F131" s="12">
        <v>0.0004064814814814814</v>
      </c>
      <c r="G131" s="9">
        <f t="shared" si="4"/>
        <v>0.0008056712962962963</v>
      </c>
      <c r="H131" s="1"/>
    </row>
    <row r="132" spans="1:8" ht="12">
      <c r="A132" s="18">
        <v>132</v>
      </c>
      <c r="B132" s="1">
        <v>3</v>
      </c>
      <c r="C132" s="34" t="s">
        <v>71</v>
      </c>
      <c r="D132" s="2"/>
      <c r="E132" s="12">
        <v>0.0003972222222222222</v>
      </c>
      <c r="F132" s="12">
        <v>0.00041585648148148146</v>
      </c>
      <c r="G132" s="9">
        <f t="shared" si="4"/>
        <v>0.0008130787037037037</v>
      </c>
      <c r="H132" s="3"/>
    </row>
    <row r="133" spans="1:8" ht="12">
      <c r="A133" s="18">
        <v>133</v>
      </c>
      <c r="B133" s="1">
        <v>111</v>
      </c>
      <c r="C133" s="7" t="s">
        <v>267</v>
      </c>
      <c r="D133" s="2"/>
      <c r="E133" s="12">
        <v>0.00041377314814814814</v>
      </c>
      <c r="F133" s="12">
        <v>0.000412962962962963</v>
      </c>
      <c r="G133" s="9">
        <f t="shared" si="4"/>
        <v>0.0008267361111111112</v>
      </c>
      <c r="H133" s="1"/>
    </row>
    <row r="134" spans="1:8" ht="12">
      <c r="A134" s="18">
        <v>134</v>
      </c>
      <c r="B134" s="1">
        <v>125</v>
      </c>
      <c r="C134" s="7" t="s">
        <v>65</v>
      </c>
      <c r="D134" s="2"/>
      <c r="E134" s="12">
        <v>0.0004309027777777777</v>
      </c>
      <c r="F134" s="12">
        <v>0.0004106481481481481</v>
      </c>
      <c r="G134" s="9">
        <f t="shared" si="4"/>
        <v>0.0008415509259259258</v>
      </c>
      <c r="H134" s="1"/>
    </row>
    <row r="135" spans="1:8" ht="12">
      <c r="A135" s="18">
        <v>135</v>
      </c>
      <c r="B135" s="1">
        <v>155</v>
      </c>
      <c r="C135" s="19" t="s">
        <v>249</v>
      </c>
      <c r="D135" s="2"/>
      <c r="E135" s="12">
        <v>0.0003953703703703703</v>
      </c>
      <c r="F135" s="12">
        <v>0.0004616898148148149</v>
      </c>
      <c r="G135" s="9">
        <f t="shared" si="4"/>
        <v>0.0008570601851851852</v>
      </c>
      <c r="H135" s="1"/>
    </row>
    <row r="136" spans="1:8" ht="12">
      <c r="A136" s="18">
        <v>136</v>
      </c>
      <c r="B136" s="1">
        <v>33</v>
      </c>
      <c r="C136" s="52" t="s">
        <v>253</v>
      </c>
      <c r="D136" s="2"/>
      <c r="E136" s="12">
        <v>0.0004398148148148148</v>
      </c>
      <c r="F136" s="12">
        <v>0.00041898148148148155</v>
      </c>
      <c r="G136" s="9">
        <f t="shared" si="4"/>
        <v>0.0008587962962962963</v>
      </c>
      <c r="H136" s="1"/>
    </row>
    <row r="137" spans="1:8" ht="12">
      <c r="A137" s="18">
        <v>137</v>
      </c>
      <c r="B137" s="1">
        <v>179</v>
      </c>
      <c r="C137" s="19" t="s">
        <v>12</v>
      </c>
      <c r="D137" s="2"/>
      <c r="E137" s="12">
        <v>0.0004400462962962963</v>
      </c>
      <c r="F137" s="12">
        <v>0.0004253472222222223</v>
      </c>
      <c r="G137" s="9">
        <f t="shared" si="4"/>
        <v>0.0008653935185185186</v>
      </c>
      <c r="H137" s="1"/>
    </row>
    <row r="138" spans="1:8" ht="12">
      <c r="A138" s="18">
        <v>138</v>
      </c>
      <c r="B138" s="1">
        <v>199</v>
      </c>
      <c r="C138" s="19" t="s">
        <v>142</v>
      </c>
      <c r="D138" s="2"/>
      <c r="E138" s="12">
        <v>0.00047511574074074074</v>
      </c>
      <c r="F138" s="12">
        <v>0.00040451388888888893</v>
      </c>
      <c r="G138" s="9">
        <f t="shared" si="4"/>
        <v>0.0008796296296296297</v>
      </c>
      <c r="H138" s="1"/>
    </row>
    <row r="139" spans="1:8" ht="12">
      <c r="A139" s="18">
        <v>139</v>
      </c>
      <c r="B139" s="1">
        <v>131</v>
      </c>
      <c r="C139" s="7" t="s">
        <v>87</v>
      </c>
      <c r="D139" s="2"/>
      <c r="E139" s="12">
        <v>0.0004062500000000001</v>
      </c>
      <c r="F139" s="12">
        <v>0.00048368055555555556</v>
      </c>
      <c r="G139" s="9">
        <f t="shared" si="4"/>
        <v>0.0008899305555555557</v>
      </c>
      <c r="H139" s="1"/>
    </row>
    <row r="140" spans="1:8" ht="12">
      <c r="A140" s="18">
        <v>140</v>
      </c>
      <c r="B140" s="1">
        <v>135</v>
      </c>
      <c r="C140" s="7" t="s">
        <v>0</v>
      </c>
      <c r="D140" s="2"/>
      <c r="E140" s="12">
        <v>0.0004763888888888888</v>
      </c>
      <c r="F140" s="12">
        <v>0.00043506944444444447</v>
      </c>
      <c r="G140" s="9">
        <f t="shared" si="4"/>
        <v>0.0009114583333333333</v>
      </c>
      <c r="H140" s="1"/>
    </row>
    <row r="141" spans="1:8" ht="12">
      <c r="A141" s="18">
        <v>141</v>
      </c>
      <c r="B141" s="1">
        <v>133</v>
      </c>
      <c r="C141" s="7" t="s">
        <v>88</v>
      </c>
      <c r="D141" s="2"/>
      <c r="E141" s="12">
        <v>0.00048518518518518523</v>
      </c>
      <c r="F141" s="12">
        <v>0.00044247685185185183</v>
      </c>
      <c r="G141" s="9">
        <f t="shared" si="4"/>
        <v>0.0009276620370370371</v>
      </c>
      <c r="H141" s="1"/>
    </row>
    <row r="142" spans="1:8" ht="12">
      <c r="A142" s="18">
        <v>142</v>
      </c>
      <c r="B142" s="1">
        <v>127</v>
      </c>
      <c r="C142" s="7" t="s">
        <v>41</v>
      </c>
      <c r="D142" s="2"/>
      <c r="E142" s="12">
        <v>0.0004886574074074074</v>
      </c>
      <c r="F142" s="12">
        <v>0.00044525462962962965</v>
      </c>
      <c r="G142" s="9">
        <f t="shared" si="4"/>
        <v>0.000933912037037037</v>
      </c>
      <c r="H142" s="1"/>
    </row>
    <row r="143" spans="1:8" ht="12">
      <c r="A143" s="18">
        <v>143</v>
      </c>
      <c r="B143" s="1">
        <v>93</v>
      </c>
      <c r="C143" s="7" t="s">
        <v>264</v>
      </c>
      <c r="D143" s="2"/>
      <c r="E143" s="12">
        <v>0.00047013888888888886</v>
      </c>
      <c r="F143" s="12">
        <v>0.00048136574074074076</v>
      </c>
      <c r="G143" s="9">
        <f t="shared" si="4"/>
        <v>0.0009515046296296296</v>
      </c>
      <c r="H143" s="1"/>
    </row>
    <row r="144" spans="1:8" ht="12">
      <c r="A144" s="18">
        <v>144</v>
      </c>
      <c r="B144" s="1">
        <v>53</v>
      </c>
      <c r="C144" s="34" t="s">
        <v>252</v>
      </c>
      <c r="D144" s="2"/>
      <c r="E144" s="17">
        <v>0.0005646990740740741</v>
      </c>
      <c r="F144" s="17">
        <v>0.00042106481481481487</v>
      </c>
      <c r="G144" s="9">
        <f t="shared" si="4"/>
        <v>0.0009857638888888889</v>
      </c>
      <c r="H144" s="3"/>
    </row>
    <row r="145" spans="1:8" ht="12">
      <c r="A145" s="18">
        <v>145</v>
      </c>
      <c r="B145" s="1">
        <v>2</v>
      </c>
      <c r="C145" s="34" t="s">
        <v>42</v>
      </c>
      <c r="D145" s="2"/>
      <c r="E145" s="12">
        <v>0.0005619212962962963</v>
      </c>
      <c r="F145" s="12">
        <v>0.0004293981481481482</v>
      </c>
      <c r="G145" s="9">
        <f t="shared" si="4"/>
        <v>0.0009913194444444444</v>
      </c>
      <c r="H145" s="3"/>
    </row>
    <row r="146" spans="1:8" ht="12">
      <c r="A146" s="18">
        <v>146</v>
      </c>
      <c r="B146" s="1">
        <v>150</v>
      </c>
      <c r="C146" s="7" t="s">
        <v>49</v>
      </c>
      <c r="D146" s="2"/>
      <c r="E146" s="12">
        <v>0.0005128472222222223</v>
      </c>
      <c r="F146" s="12">
        <v>0.0004942129629629629</v>
      </c>
      <c r="G146" s="9">
        <f t="shared" si="4"/>
        <v>0.001007060185185185</v>
      </c>
      <c r="H146" s="3"/>
    </row>
    <row r="147" spans="1:8" ht="12">
      <c r="A147" s="18">
        <v>147</v>
      </c>
      <c r="B147" s="1">
        <v>143</v>
      </c>
      <c r="C147" s="7" t="s">
        <v>348</v>
      </c>
      <c r="D147" s="2"/>
      <c r="E147" s="12">
        <v>0.0004421296296296296</v>
      </c>
      <c r="F147" s="12">
        <v>0.0005811342592592592</v>
      </c>
      <c r="G147" s="9">
        <f t="shared" si="4"/>
        <v>0.0010232638888888889</v>
      </c>
      <c r="H147" s="1"/>
    </row>
    <row r="148" spans="1:8" ht="12">
      <c r="A148" s="18">
        <v>148</v>
      </c>
      <c r="B148" s="1">
        <v>187</v>
      </c>
      <c r="C148" s="7" t="s">
        <v>98</v>
      </c>
      <c r="D148" s="2"/>
      <c r="E148" s="12">
        <v>0.0004178240740740741</v>
      </c>
      <c r="F148" s="12">
        <v>0.0006079861111111111</v>
      </c>
      <c r="G148" s="9">
        <f t="shared" si="4"/>
        <v>0.0010258101851851852</v>
      </c>
      <c r="H148" s="1"/>
    </row>
    <row r="149" spans="1:8" ht="12">
      <c r="A149" s="18">
        <v>149</v>
      </c>
      <c r="B149" s="1">
        <v>176</v>
      </c>
      <c r="C149" s="7" t="s">
        <v>52</v>
      </c>
      <c r="D149" s="2"/>
      <c r="E149" s="12">
        <v>0.000555787037037037</v>
      </c>
      <c r="F149" s="12">
        <v>0.00047743055555555554</v>
      </c>
      <c r="G149" s="9">
        <f t="shared" si="4"/>
        <v>0.0010332175925925925</v>
      </c>
      <c r="H149" s="3"/>
    </row>
    <row r="150" spans="1:8" ht="12">
      <c r="A150" s="18">
        <v>150</v>
      </c>
      <c r="B150" s="1">
        <v>55</v>
      </c>
      <c r="C150" s="34" t="s">
        <v>96</v>
      </c>
      <c r="D150" s="2"/>
      <c r="E150" s="17">
        <v>0.0006346064814814814</v>
      </c>
      <c r="F150" s="17">
        <v>0.0005729166666666667</v>
      </c>
      <c r="G150" s="9">
        <f t="shared" si="4"/>
        <v>0.001207523148148148</v>
      </c>
      <c r="H150" s="3"/>
    </row>
    <row r="151" spans="1:8" ht="12">
      <c r="A151" s="18">
        <v>151</v>
      </c>
      <c r="B151" s="1">
        <v>197</v>
      </c>
      <c r="C151" s="7" t="s">
        <v>239</v>
      </c>
      <c r="D151" s="2"/>
      <c r="E151" s="12">
        <v>0.0005543981481481482</v>
      </c>
      <c r="F151" s="12">
        <v>0.0006593749999999999</v>
      </c>
      <c r="G151" s="9">
        <f aca="true" t="shared" si="5" ref="G151:G182">SUM(E151:F151)</f>
        <v>0.001213773148148148</v>
      </c>
      <c r="H151" s="1"/>
    </row>
    <row r="152" spans="1:8" ht="12">
      <c r="A152" s="18">
        <v>152</v>
      </c>
      <c r="B152" s="1">
        <v>61</v>
      </c>
      <c r="C152" s="34" t="s">
        <v>19</v>
      </c>
      <c r="D152" s="2"/>
      <c r="E152" s="12">
        <v>0.000646412037037037</v>
      </c>
      <c r="F152" s="12">
        <v>0.0006694444444444444</v>
      </c>
      <c r="G152" s="9">
        <f t="shared" si="5"/>
        <v>0.0013158564814814814</v>
      </c>
      <c r="H152" s="1"/>
    </row>
    <row r="153" spans="1:8" ht="12">
      <c r="A153" s="18">
        <v>153</v>
      </c>
      <c r="B153" s="1">
        <v>52</v>
      </c>
      <c r="C153" s="34" t="s">
        <v>45</v>
      </c>
      <c r="D153" s="2"/>
      <c r="E153" s="14">
        <v>0.0009594907407407407</v>
      </c>
      <c r="F153" s="12">
        <v>0.00048379629629629624</v>
      </c>
      <c r="G153" s="9">
        <f t="shared" si="5"/>
        <v>0.001443287037037037</v>
      </c>
      <c r="H153" s="3"/>
    </row>
    <row r="154" spans="1:8" ht="12">
      <c r="A154" s="18">
        <v>154</v>
      </c>
      <c r="B154" s="1">
        <v>126</v>
      </c>
      <c r="C154" s="7" t="s">
        <v>148</v>
      </c>
      <c r="D154" s="2"/>
      <c r="E154" s="12">
        <v>0.00037743055555555555</v>
      </c>
      <c r="F154" s="14">
        <v>0.0010855324074074072</v>
      </c>
      <c r="G154" s="9">
        <f t="shared" si="5"/>
        <v>0.0014629629629629628</v>
      </c>
      <c r="H154" s="3"/>
    </row>
    <row r="155" spans="1:8" ht="12">
      <c r="A155" s="18">
        <v>155</v>
      </c>
      <c r="B155" s="1">
        <v>152</v>
      </c>
      <c r="C155" s="7" t="s">
        <v>59</v>
      </c>
      <c r="D155" s="2"/>
      <c r="E155" s="14">
        <v>0.000783564814814815</v>
      </c>
      <c r="F155" s="14">
        <v>0.0007520833333333333</v>
      </c>
      <c r="G155" s="9">
        <f t="shared" si="5"/>
        <v>0.0015356481481481484</v>
      </c>
      <c r="H155" s="3"/>
    </row>
    <row r="156" spans="1:8" ht="12">
      <c r="A156" s="18">
        <v>156</v>
      </c>
      <c r="B156" s="1">
        <v>166</v>
      </c>
      <c r="C156" s="7" t="s">
        <v>137</v>
      </c>
      <c r="D156" s="2"/>
      <c r="E156" s="14">
        <v>0.0009533564814814816</v>
      </c>
      <c r="F156" s="14">
        <v>0.0009834490740740739</v>
      </c>
      <c r="G156" s="9">
        <f t="shared" si="5"/>
        <v>0.0019368055555555553</v>
      </c>
      <c r="H156" s="3"/>
    </row>
    <row r="157" spans="1:8" ht="12">
      <c r="A157" s="18">
        <v>157</v>
      </c>
      <c r="B157" s="1">
        <v>6</v>
      </c>
      <c r="C157" s="34" t="s">
        <v>44</v>
      </c>
      <c r="D157" s="2"/>
      <c r="E157" s="12" t="s">
        <v>351</v>
      </c>
      <c r="F157" s="12">
        <v>0.0002601851851851852</v>
      </c>
      <c r="G157" s="9">
        <f t="shared" si="5"/>
        <v>0.0002601851851851852</v>
      </c>
      <c r="H157" s="3"/>
    </row>
    <row r="158" spans="1:8" ht="12">
      <c r="A158" s="18">
        <v>158</v>
      </c>
      <c r="B158" s="1">
        <v>154</v>
      </c>
      <c r="C158" s="7" t="s">
        <v>251</v>
      </c>
      <c r="D158" s="2"/>
      <c r="E158" s="12" t="s">
        <v>352</v>
      </c>
      <c r="F158" s="12">
        <v>0.0002943287037037037</v>
      </c>
      <c r="G158" s="9">
        <f t="shared" si="5"/>
        <v>0.0002943287037037037</v>
      </c>
      <c r="H158" s="3"/>
    </row>
    <row r="159" spans="1:8" ht="12">
      <c r="A159" s="18">
        <v>159</v>
      </c>
      <c r="B159" s="1">
        <v>174</v>
      </c>
      <c r="C159" s="7" t="s">
        <v>51</v>
      </c>
      <c r="D159" s="2"/>
      <c r="E159" s="12" t="s">
        <v>351</v>
      </c>
      <c r="F159" s="12">
        <v>0.0003025462962962963</v>
      </c>
      <c r="G159" s="9">
        <f t="shared" si="5"/>
        <v>0.0003025462962962963</v>
      </c>
      <c r="H159" s="3"/>
    </row>
    <row r="160" spans="1:8" ht="12">
      <c r="A160" s="18">
        <v>160</v>
      </c>
      <c r="B160" s="1">
        <v>137</v>
      </c>
      <c r="C160" s="7" t="s">
        <v>229</v>
      </c>
      <c r="D160" s="2"/>
      <c r="E160" s="12" t="s">
        <v>352</v>
      </c>
      <c r="F160" s="12">
        <v>0.00030462962962962963</v>
      </c>
      <c r="G160" s="9">
        <f t="shared" si="5"/>
        <v>0.00030462962962962963</v>
      </c>
      <c r="H160" s="1"/>
    </row>
    <row r="161" spans="1:8" ht="12">
      <c r="A161" s="18">
        <v>161</v>
      </c>
      <c r="B161" s="1">
        <v>96</v>
      </c>
      <c r="C161" s="7" t="s">
        <v>165</v>
      </c>
      <c r="D161" s="2"/>
      <c r="E161" s="12">
        <v>0.0003271990740740741</v>
      </c>
      <c r="F161" s="12" t="s">
        <v>351</v>
      </c>
      <c r="G161" s="9">
        <f t="shared" si="5"/>
        <v>0.0003271990740740741</v>
      </c>
      <c r="H161" s="3"/>
    </row>
    <row r="162" spans="1:8" ht="12">
      <c r="A162" s="18">
        <v>162</v>
      </c>
      <c r="B162" s="1">
        <v>99</v>
      </c>
      <c r="C162" s="7" t="s">
        <v>79</v>
      </c>
      <c r="D162" s="2"/>
      <c r="E162" s="12" t="s">
        <v>352</v>
      </c>
      <c r="F162" s="12">
        <v>0.0003350694444444444</v>
      </c>
      <c r="G162" s="9">
        <f t="shared" si="5"/>
        <v>0.0003350694444444444</v>
      </c>
      <c r="H162" s="1"/>
    </row>
    <row r="163" spans="1:8" ht="12">
      <c r="A163" s="18">
        <v>163</v>
      </c>
      <c r="B163" s="1">
        <v>95</v>
      </c>
      <c r="C163" s="7" t="s">
        <v>163</v>
      </c>
      <c r="D163" s="2"/>
      <c r="E163" s="12">
        <v>0.0003430555555555556</v>
      </c>
      <c r="F163" s="12" t="s">
        <v>353</v>
      </c>
      <c r="G163" s="9">
        <f t="shared" si="5"/>
        <v>0.0003430555555555556</v>
      </c>
      <c r="H163" s="1"/>
    </row>
    <row r="164" spans="1:8" ht="12">
      <c r="A164" s="18">
        <v>164</v>
      </c>
      <c r="B164" s="1">
        <v>130</v>
      </c>
      <c r="C164" s="7" t="s">
        <v>244</v>
      </c>
      <c r="D164" s="2"/>
      <c r="E164" s="12" t="s">
        <v>352</v>
      </c>
      <c r="F164" s="12">
        <v>0.0003444444444444445</v>
      </c>
      <c r="G164" s="9">
        <f t="shared" si="5"/>
        <v>0.0003444444444444445</v>
      </c>
      <c r="H164" s="3"/>
    </row>
    <row r="165" spans="1:8" ht="12">
      <c r="A165" s="18">
        <v>165</v>
      </c>
      <c r="B165" s="1">
        <v>200</v>
      </c>
      <c r="C165" s="7" t="s">
        <v>227</v>
      </c>
      <c r="D165" s="2"/>
      <c r="E165" s="12">
        <v>0.0003515046296296296</v>
      </c>
      <c r="F165" s="12" t="s">
        <v>351</v>
      </c>
      <c r="G165" s="9">
        <f t="shared" si="5"/>
        <v>0.0003515046296296296</v>
      </c>
      <c r="H165" s="3"/>
    </row>
    <row r="166" spans="1:8" ht="12">
      <c r="A166" s="18">
        <v>166</v>
      </c>
      <c r="B166" s="1">
        <v>72</v>
      </c>
      <c r="C166" s="7" t="s">
        <v>83</v>
      </c>
      <c r="D166" s="2"/>
      <c r="E166" s="12">
        <v>0.000352662037037037</v>
      </c>
      <c r="F166" s="12" t="s">
        <v>352</v>
      </c>
      <c r="G166" s="9">
        <f t="shared" si="5"/>
        <v>0.000352662037037037</v>
      </c>
      <c r="H166" s="3"/>
    </row>
    <row r="167" spans="1:8" ht="12">
      <c r="A167" s="18">
        <v>167</v>
      </c>
      <c r="B167" s="1">
        <v>123</v>
      </c>
      <c r="C167" s="7" t="s">
        <v>63</v>
      </c>
      <c r="D167" s="2"/>
      <c r="E167" s="12" t="s">
        <v>352</v>
      </c>
      <c r="F167" s="12">
        <v>0.0003608796296296296</v>
      </c>
      <c r="G167" s="9">
        <f t="shared" si="5"/>
        <v>0.0003608796296296296</v>
      </c>
      <c r="H167" s="1"/>
    </row>
    <row r="168" spans="1:8" ht="12">
      <c r="A168" s="18">
        <v>168</v>
      </c>
      <c r="B168" s="1">
        <v>168</v>
      </c>
      <c r="C168" s="7" t="s">
        <v>138</v>
      </c>
      <c r="D168" s="2"/>
      <c r="E168" s="12">
        <v>0.00037650462962962963</v>
      </c>
      <c r="F168" s="12" t="s">
        <v>353</v>
      </c>
      <c r="G168" s="9">
        <f t="shared" si="5"/>
        <v>0.00037650462962962963</v>
      </c>
      <c r="H168" s="3"/>
    </row>
    <row r="169" spans="1:8" ht="12">
      <c r="A169" s="18">
        <v>169</v>
      </c>
      <c r="B169" s="1">
        <v>186</v>
      </c>
      <c r="C169" s="7" t="s">
        <v>354</v>
      </c>
      <c r="D169" s="2"/>
      <c r="E169" s="12">
        <v>0.0003984953703703704</v>
      </c>
      <c r="F169" s="12"/>
      <c r="G169" s="9">
        <f t="shared" si="5"/>
        <v>0.0003984953703703704</v>
      </c>
      <c r="H169" s="3"/>
    </row>
    <row r="170" spans="1:8" ht="12">
      <c r="A170" s="18">
        <v>170</v>
      </c>
      <c r="B170" s="1">
        <v>134</v>
      </c>
      <c r="C170" s="7" t="s">
        <v>246</v>
      </c>
      <c r="D170" s="2"/>
      <c r="E170" s="12" t="s">
        <v>352</v>
      </c>
      <c r="F170" s="12">
        <v>0.0004221064814814815</v>
      </c>
      <c r="G170" s="9">
        <f t="shared" si="5"/>
        <v>0.0004221064814814815</v>
      </c>
      <c r="H170" s="3"/>
    </row>
    <row r="171" spans="1:8" ht="12">
      <c r="A171" s="18">
        <v>171</v>
      </c>
      <c r="B171" s="1">
        <v>181</v>
      </c>
      <c r="C171" s="7" t="s">
        <v>13</v>
      </c>
      <c r="D171" s="2"/>
      <c r="E171" s="12">
        <v>0.0004446759259259259</v>
      </c>
      <c r="F171" s="12" t="s">
        <v>353</v>
      </c>
      <c r="G171" s="9">
        <f t="shared" si="5"/>
        <v>0.0004446759259259259</v>
      </c>
      <c r="H171" s="1"/>
    </row>
    <row r="172" spans="1:8" ht="12">
      <c r="A172" s="18">
        <v>172</v>
      </c>
      <c r="B172" s="1">
        <v>90</v>
      </c>
      <c r="C172" s="7"/>
      <c r="D172" s="2"/>
      <c r="E172" s="12" t="s">
        <v>352</v>
      </c>
      <c r="F172" s="12">
        <v>0.00045057870370370374</v>
      </c>
      <c r="G172" s="9">
        <f t="shared" si="5"/>
        <v>0.00045057870370370374</v>
      </c>
      <c r="H172" s="3"/>
    </row>
    <row r="173" spans="1:8" ht="12">
      <c r="A173" s="18">
        <v>173</v>
      </c>
      <c r="B173" s="1">
        <v>49</v>
      </c>
      <c r="C173" s="34" t="s">
        <v>82</v>
      </c>
      <c r="D173" s="2"/>
      <c r="E173" s="13">
        <v>0.0005581018518518518</v>
      </c>
      <c r="F173" s="13" t="s">
        <v>353</v>
      </c>
      <c r="G173" s="9">
        <f t="shared" si="5"/>
        <v>0.0005581018518518518</v>
      </c>
      <c r="H173" s="3"/>
    </row>
    <row r="174" spans="1:8" ht="12">
      <c r="A174" s="18">
        <v>174</v>
      </c>
      <c r="B174" s="4">
        <v>39</v>
      </c>
      <c r="C174" s="34" t="s">
        <v>221</v>
      </c>
      <c r="D174" s="2"/>
      <c r="E174" s="12" t="s">
        <v>352</v>
      </c>
      <c r="F174" s="12" t="s">
        <v>352</v>
      </c>
      <c r="G174" s="10"/>
      <c r="H174" s="4"/>
    </row>
    <row r="175" spans="1:8" ht="12">
      <c r="A175" s="18">
        <v>175</v>
      </c>
      <c r="B175" s="1">
        <v>51</v>
      </c>
      <c r="C175" s="34" t="s">
        <v>95</v>
      </c>
      <c r="D175" s="2"/>
      <c r="E175" s="13" t="s">
        <v>352</v>
      </c>
      <c r="F175" s="13" t="s">
        <v>352</v>
      </c>
      <c r="G175" s="9">
        <f aca="true" t="shared" si="6" ref="G175:G197">SUM(E175:F175)</f>
        <v>0</v>
      </c>
      <c r="H175" s="3"/>
    </row>
    <row r="176" spans="1:8" ht="12">
      <c r="A176" s="18">
        <v>176</v>
      </c>
      <c r="B176" s="1">
        <v>57</v>
      </c>
      <c r="C176" s="34" t="s">
        <v>99</v>
      </c>
      <c r="D176" s="2"/>
      <c r="E176" s="12" t="s">
        <v>352</v>
      </c>
      <c r="F176" s="12" t="s">
        <v>352</v>
      </c>
      <c r="G176" s="9">
        <f t="shared" si="6"/>
        <v>0</v>
      </c>
      <c r="H176" s="1"/>
    </row>
    <row r="177" spans="1:8" ht="12">
      <c r="A177" s="18">
        <v>177</v>
      </c>
      <c r="B177" s="1">
        <v>59</v>
      </c>
      <c r="C177" s="34" t="s">
        <v>100</v>
      </c>
      <c r="D177" s="2"/>
      <c r="E177" s="12" t="s">
        <v>352</v>
      </c>
      <c r="F177" s="12" t="s">
        <v>352</v>
      </c>
      <c r="G177" s="9">
        <f t="shared" si="6"/>
        <v>0</v>
      </c>
      <c r="H177" s="1"/>
    </row>
    <row r="178" spans="1:8" ht="12">
      <c r="A178" s="18">
        <v>178</v>
      </c>
      <c r="B178" s="1">
        <v>97</v>
      </c>
      <c r="C178" s="7" t="s">
        <v>78</v>
      </c>
      <c r="D178" s="2"/>
      <c r="E178" s="12" t="s">
        <v>352</v>
      </c>
      <c r="F178" s="12" t="s">
        <v>352</v>
      </c>
      <c r="G178" s="9">
        <f t="shared" si="6"/>
        <v>0</v>
      </c>
      <c r="H178" s="1"/>
    </row>
    <row r="179" spans="1:8" ht="12">
      <c r="A179" s="18">
        <v>179</v>
      </c>
      <c r="B179" s="1">
        <v>101</v>
      </c>
      <c r="C179" s="7" t="s">
        <v>80</v>
      </c>
      <c r="D179" s="2"/>
      <c r="E179" s="12" t="s">
        <v>352</v>
      </c>
      <c r="F179" s="12" t="s">
        <v>352</v>
      </c>
      <c r="G179" s="9">
        <f t="shared" si="6"/>
        <v>0</v>
      </c>
      <c r="H179" s="1"/>
    </row>
    <row r="180" spans="1:8" ht="12">
      <c r="A180" s="18">
        <v>180</v>
      </c>
      <c r="B180" s="1">
        <v>109</v>
      </c>
      <c r="C180" s="7" t="s">
        <v>172</v>
      </c>
      <c r="D180" s="2"/>
      <c r="E180" s="12" t="s">
        <v>352</v>
      </c>
      <c r="F180" s="12" t="s">
        <v>352</v>
      </c>
      <c r="G180" s="9">
        <f t="shared" si="6"/>
        <v>0</v>
      </c>
      <c r="H180" s="1"/>
    </row>
    <row r="181" spans="1:8" ht="12">
      <c r="A181" s="18">
        <v>181</v>
      </c>
      <c r="B181" s="1">
        <v>149</v>
      </c>
      <c r="C181" s="7" t="s">
        <v>58</v>
      </c>
      <c r="D181" s="2"/>
      <c r="E181" s="12" t="s">
        <v>352</v>
      </c>
      <c r="F181" s="12" t="s">
        <v>351</v>
      </c>
      <c r="G181" s="9">
        <f t="shared" si="6"/>
        <v>0</v>
      </c>
      <c r="H181" s="1"/>
    </row>
    <row r="182" spans="1:8" ht="12">
      <c r="A182" s="18">
        <v>182</v>
      </c>
      <c r="B182" s="1">
        <v>157</v>
      </c>
      <c r="C182" s="7" t="s">
        <v>250</v>
      </c>
      <c r="D182" s="2"/>
      <c r="E182" s="12" t="s">
        <v>352</v>
      </c>
      <c r="F182" s="12" t="s">
        <v>352</v>
      </c>
      <c r="G182" s="9">
        <f t="shared" si="6"/>
        <v>0</v>
      </c>
      <c r="H182" s="1"/>
    </row>
    <row r="183" spans="1:8" ht="12">
      <c r="A183" s="18">
        <v>183</v>
      </c>
      <c r="B183" s="1">
        <v>171</v>
      </c>
      <c r="C183" s="7" t="s">
        <v>140</v>
      </c>
      <c r="D183" s="2"/>
      <c r="E183" s="12" t="s">
        <v>352</v>
      </c>
      <c r="F183" s="12" t="s">
        <v>352</v>
      </c>
      <c r="G183" s="9">
        <f t="shared" si="6"/>
        <v>0</v>
      </c>
      <c r="H183" s="1"/>
    </row>
    <row r="184" spans="1:8" ht="12">
      <c r="A184" s="18">
        <v>184</v>
      </c>
      <c r="B184" s="1">
        <v>56</v>
      </c>
      <c r="C184" s="15" t="s">
        <v>220</v>
      </c>
      <c r="D184" s="2"/>
      <c r="E184" s="12" t="s">
        <v>352</v>
      </c>
      <c r="F184" s="12" t="s">
        <v>352</v>
      </c>
      <c r="G184" s="9">
        <f t="shared" si="6"/>
        <v>0</v>
      </c>
      <c r="H184" s="3"/>
    </row>
    <row r="185" spans="1:8" ht="12">
      <c r="A185" s="18">
        <v>185</v>
      </c>
      <c r="B185" s="1">
        <v>68</v>
      </c>
      <c r="C185" s="7" t="s">
        <v>160</v>
      </c>
      <c r="D185" s="2"/>
      <c r="E185" s="12" t="s">
        <v>352</v>
      </c>
      <c r="F185" s="12" t="s">
        <v>352</v>
      </c>
      <c r="G185" s="9">
        <f t="shared" si="6"/>
        <v>0</v>
      </c>
      <c r="H185" s="3"/>
    </row>
    <row r="186" spans="1:8" ht="12">
      <c r="A186" s="18">
        <v>186</v>
      </c>
      <c r="B186" s="1">
        <v>70</v>
      </c>
      <c r="C186" s="7" t="s">
        <v>335</v>
      </c>
      <c r="D186" s="2"/>
      <c r="E186" s="12" t="s">
        <v>352</v>
      </c>
      <c r="F186" s="12" t="s">
        <v>352</v>
      </c>
      <c r="G186" s="9">
        <f t="shared" si="6"/>
        <v>0</v>
      </c>
      <c r="H186" s="3"/>
    </row>
    <row r="187" spans="1:8" ht="12">
      <c r="A187" s="18">
        <v>187</v>
      </c>
      <c r="B187" s="1">
        <v>94</v>
      </c>
      <c r="C187" s="7" t="s">
        <v>164</v>
      </c>
      <c r="D187" s="2"/>
      <c r="E187" s="12" t="s">
        <v>352</v>
      </c>
      <c r="F187" s="12" t="s">
        <v>352</v>
      </c>
      <c r="G187" s="9">
        <f t="shared" si="6"/>
        <v>0</v>
      </c>
      <c r="H187" s="3"/>
    </row>
    <row r="188" spans="1:8" ht="12">
      <c r="A188" s="18">
        <v>188</v>
      </c>
      <c r="B188" s="1">
        <v>112</v>
      </c>
      <c r="C188" s="15" t="s">
        <v>26</v>
      </c>
      <c r="D188" s="2"/>
      <c r="E188" s="12" t="s">
        <v>352</v>
      </c>
      <c r="F188" s="12" t="s">
        <v>352</v>
      </c>
      <c r="G188" s="9">
        <f t="shared" si="6"/>
        <v>0</v>
      </c>
      <c r="H188" s="3"/>
    </row>
    <row r="189" spans="1:8" ht="12">
      <c r="A189" s="18">
        <v>189</v>
      </c>
      <c r="B189" s="1">
        <v>114</v>
      </c>
      <c r="C189" s="7" t="s">
        <v>6</v>
      </c>
      <c r="D189" s="2"/>
      <c r="E189" s="12" t="s">
        <v>352</v>
      </c>
      <c r="F189" s="12" t="s">
        <v>352</v>
      </c>
      <c r="G189" s="9">
        <f t="shared" si="6"/>
        <v>0</v>
      </c>
      <c r="H189" s="3"/>
    </row>
    <row r="190" spans="1:8" ht="12">
      <c r="A190" s="18">
        <v>190</v>
      </c>
      <c r="B190" s="1">
        <v>116</v>
      </c>
      <c r="C190" s="7" t="s">
        <v>232</v>
      </c>
      <c r="D190" s="2"/>
      <c r="E190" s="12" t="s">
        <v>352</v>
      </c>
      <c r="F190" s="12" t="s">
        <v>352</v>
      </c>
      <c r="G190" s="9">
        <f t="shared" si="6"/>
        <v>0</v>
      </c>
      <c r="H190" s="3"/>
    </row>
    <row r="191" spans="1:8" ht="12">
      <c r="A191" s="18">
        <v>191</v>
      </c>
      <c r="B191" s="1">
        <v>118</v>
      </c>
      <c r="C191" s="7" t="s">
        <v>233</v>
      </c>
      <c r="D191" s="2"/>
      <c r="E191" s="12" t="s">
        <v>352</v>
      </c>
      <c r="F191" s="12" t="s">
        <v>352</v>
      </c>
      <c r="G191" s="9">
        <f t="shared" si="6"/>
        <v>0</v>
      </c>
      <c r="H191" s="3"/>
    </row>
    <row r="192" spans="1:8" ht="12">
      <c r="A192" s="18">
        <v>192</v>
      </c>
      <c r="B192" s="1">
        <v>120</v>
      </c>
      <c r="C192" s="7" t="s">
        <v>214</v>
      </c>
      <c r="D192" s="2"/>
      <c r="E192" s="12" t="s">
        <v>352</v>
      </c>
      <c r="F192" s="12" t="s">
        <v>352</v>
      </c>
      <c r="G192" s="9">
        <f t="shared" si="6"/>
        <v>0</v>
      </c>
      <c r="H192" s="3"/>
    </row>
    <row r="193" spans="1:8" ht="12">
      <c r="A193" s="18">
        <v>193</v>
      </c>
      <c r="B193" s="1">
        <v>146</v>
      </c>
      <c r="C193" s="7" t="s">
        <v>152</v>
      </c>
      <c r="D193" s="2"/>
      <c r="E193" s="12" t="s">
        <v>352</v>
      </c>
      <c r="F193" s="12" t="s">
        <v>352</v>
      </c>
      <c r="G193" s="9">
        <f t="shared" si="6"/>
        <v>0</v>
      </c>
      <c r="H193" s="3"/>
    </row>
    <row r="194" spans="1:8" ht="12">
      <c r="A194" s="18">
        <v>194</v>
      </c>
      <c r="B194" s="1">
        <v>148</v>
      </c>
      <c r="C194" s="7" t="s">
        <v>153</v>
      </c>
      <c r="D194" s="2"/>
      <c r="E194" s="12" t="s">
        <v>352</v>
      </c>
      <c r="F194" s="12" t="s">
        <v>352</v>
      </c>
      <c r="G194" s="9">
        <f t="shared" si="6"/>
        <v>0</v>
      </c>
      <c r="H194" s="3"/>
    </row>
    <row r="195" spans="1:8" ht="12">
      <c r="A195" s="18">
        <v>195</v>
      </c>
      <c r="B195" s="1">
        <v>164</v>
      </c>
      <c r="C195" s="7" t="s">
        <v>151</v>
      </c>
      <c r="D195" s="2"/>
      <c r="E195" s="12" t="s">
        <v>352</v>
      </c>
      <c r="F195" s="12" t="s">
        <v>352</v>
      </c>
      <c r="G195" s="9">
        <f t="shared" si="6"/>
        <v>0</v>
      </c>
      <c r="H195" s="3"/>
    </row>
    <row r="196" spans="1:8" ht="12">
      <c r="A196" s="18">
        <v>196</v>
      </c>
      <c r="B196" s="1">
        <v>170</v>
      </c>
      <c r="C196" s="7" t="s">
        <v>260</v>
      </c>
      <c r="D196" s="2"/>
      <c r="E196" s="12" t="s">
        <v>352</v>
      </c>
      <c r="F196" s="12" t="s">
        <v>352</v>
      </c>
      <c r="G196" s="9">
        <f t="shared" si="6"/>
        <v>0</v>
      </c>
      <c r="H196" s="3"/>
    </row>
    <row r="197" spans="1:8" ht="12">
      <c r="A197" s="18">
        <v>197</v>
      </c>
      <c r="B197" s="1">
        <v>196</v>
      </c>
      <c r="C197" s="7" t="s">
        <v>224</v>
      </c>
      <c r="D197" s="2"/>
      <c r="E197" s="12" t="s">
        <v>352</v>
      </c>
      <c r="F197" s="12" t="s">
        <v>352</v>
      </c>
      <c r="G197" s="9">
        <f t="shared" si="6"/>
        <v>0</v>
      </c>
      <c r="H197" s="3"/>
    </row>
  </sheetData>
  <sheetProtection/>
  <printOptions/>
  <pageMargins left="0.75" right="0.75" top="1" bottom="1" header="0.5" footer="0.5"/>
  <pageSetup orientation="portrait" paperSize="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2"/>
  <sheetViews>
    <sheetView workbookViewId="0" topLeftCell="A7">
      <selection activeCell="B35" sqref="B35"/>
    </sheetView>
  </sheetViews>
  <sheetFormatPr defaultColWidth="11.140625" defaultRowHeight="12.75"/>
  <cols>
    <col min="1" max="1" width="11.140625" style="57" customWidth="1"/>
    <col min="2" max="2" width="11.140625" style="77" customWidth="1"/>
    <col min="3" max="3" width="25.421875" style="57" customWidth="1"/>
    <col min="4" max="4" width="11.140625" style="72" customWidth="1"/>
    <col min="5" max="16384" width="11.140625" style="57" customWidth="1"/>
  </cols>
  <sheetData>
    <row r="1" spans="1:10" ht="15.75">
      <c r="A1" s="6">
        <v>1</v>
      </c>
      <c r="B1" s="54" t="s">
        <v>114</v>
      </c>
      <c r="C1" s="55" t="s">
        <v>358</v>
      </c>
      <c r="D1" s="56">
        <v>0.0013711805555555554</v>
      </c>
      <c r="E1"/>
      <c r="F1" s="53"/>
      <c r="G1" s="53"/>
      <c r="H1" s="53"/>
      <c r="I1" s="53"/>
      <c r="J1"/>
    </row>
    <row r="2" spans="1:6" ht="15.75">
      <c r="A2" s="6">
        <v>2</v>
      </c>
      <c r="B2" s="54" t="s">
        <v>359</v>
      </c>
      <c r="C2" s="55" t="s">
        <v>360</v>
      </c>
      <c r="D2" s="58">
        <v>0.0014717592592592595</v>
      </c>
      <c r="F2"/>
    </row>
    <row r="3" spans="1:10" ht="15.75">
      <c r="A3" s="6">
        <v>3</v>
      </c>
      <c r="B3" s="54" t="s">
        <v>181</v>
      </c>
      <c r="C3" s="55" t="s">
        <v>361</v>
      </c>
      <c r="D3" s="56">
        <v>0.0015583333333333334</v>
      </c>
      <c r="E3"/>
      <c r="F3" s="53"/>
      <c r="G3" s="53"/>
      <c r="H3" s="53"/>
      <c r="I3"/>
      <c r="J3"/>
    </row>
    <row r="4" spans="1:10" ht="15.75">
      <c r="A4" s="6">
        <v>4</v>
      </c>
      <c r="B4" s="54" t="s">
        <v>195</v>
      </c>
      <c r="C4" s="55" t="s">
        <v>362</v>
      </c>
      <c r="D4" s="56">
        <v>0.0015657407407407408</v>
      </c>
      <c r="E4"/>
      <c r="F4" s="53"/>
      <c r="G4" s="53"/>
      <c r="H4" s="53"/>
      <c r="I4" s="53"/>
      <c r="J4"/>
    </row>
    <row r="5" spans="1:10" ht="15.75">
      <c r="A5" s="6">
        <v>5</v>
      </c>
      <c r="B5" s="54" t="s">
        <v>196</v>
      </c>
      <c r="C5" s="55" t="s">
        <v>363</v>
      </c>
      <c r="D5" s="56">
        <v>0.0015724537037037035</v>
      </c>
      <c r="E5"/>
      <c r="F5" s="53"/>
      <c r="G5" s="53"/>
      <c r="H5" s="53"/>
      <c r="I5" s="53"/>
      <c r="J5"/>
    </row>
    <row r="6" spans="1:10" ht="15.75">
      <c r="A6" s="6">
        <v>6</v>
      </c>
      <c r="B6" s="54" t="s">
        <v>8</v>
      </c>
      <c r="C6" s="55" t="s">
        <v>364</v>
      </c>
      <c r="D6" s="56">
        <v>0.0015761574074074074</v>
      </c>
      <c r="E6"/>
      <c r="F6" s="53"/>
      <c r="G6" s="53"/>
      <c r="H6" s="53"/>
      <c r="I6"/>
      <c r="J6"/>
    </row>
    <row r="7" spans="1:10" ht="15.75">
      <c r="A7" s="6">
        <v>7</v>
      </c>
      <c r="B7" s="54" t="s">
        <v>115</v>
      </c>
      <c r="C7" s="55" t="s">
        <v>365</v>
      </c>
      <c r="D7" s="56">
        <v>0.0016373842592592592</v>
      </c>
      <c r="E7"/>
      <c r="F7" s="53"/>
      <c r="G7" s="53"/>
      <c r="H7" s="53"/>
      <c r="I7" s="53"/>
      <c r="J7"/>
    </row>
    <row r="8" spans="1:10" ht="15.75">
      <c r="A8" s="6">
        <v>8</v>
      </c>
      <c r="B8" s="54" t="s">
        <v>190</v>
      </c>
      <c r="C8" s="59" t="s">
        <v>366</v>
      </c>
      <c r="D8" s="56">
        <v>0.0016878472222222223</v>
      </c>
      <c r="E8"/>
      <c r="F8" s="53"/>
      <c r="G8" s="53"/>
      <c r="H8" s="53"/>
      <c r="I8"/>
      <c r="J8"/>
    </row>
    <row r="9" spans="1:6" ht="15.75">
      <c r="A9" s="6">
        <v>9</v>
      </c>
      <c r="B9" s="54" t="s">
        <v>200</v>
      </c>
      <c r="C9" s="55" t="s">
        <v>367</v>
      </c>
      <c r="D9" s="58">
        <v>0.001710648148148148</v>
      </c>
      <c r="F9"/>
    </row>
    <row r="10" spans="1:6" ht="15.75">
      <c r="A10" s="6">
        <v>10</v>
      </c>
      <c r="B10" s="54" t="s">
        <v>368</v>
      </c>
      <c r="C10" s="55" t="s">
        <v>369</v>
      </c>
      <c r="D10" s="58">
        <v>0.001722800925925926</v>
      </c>
      <c r="F10"/>
    </row>
    <row r="11" spans="1:10" ht="15.75">
      <c r="A11" s="6">
        <v>11</v>
      </c>
      <c r="B11" s="54" t="s">
        <v>185</v>
      </c>
      <c r="C11" s="55" t="s">
        <v>370</v>
      </c>
      <c r="D11" s="56">
        <v>0.001737037037037037</v>
      </c>
      <c r="E11"/>
      <c r="F11" s="53"/>
      <c r="G11" s="53"/>
      <c r="H11" s="53"/>
      <c r="I11"/>
      <c r="J11"/>
    </row>
    <row r="12" spans="1:10" ht="15.75">
      <c r="A12" s="6">
        <v>12</v>
      </c>
      <c r="B12" s="54" t="s">
        <v>192</v>
      </c>
      <c r="C12" s="55" t="s">
        <v>371</v>
      </c>
      <c r="D12" s="56">
        <v>0.0017398148148148147</v>
      </c>
      <c r="E12"/>
      <c r="F12" s="53"/>
      <c r="G12" s="53"/>
      <c r="H12" s="53"/>
      <c r="I12"/>
      <c r="J12"/>
    </row>
    <row r="13" spans="1:10" ht="15.75">
      <c r="A13" s="6">
        <v>13</v>
      </c>
      <c r="B13" s="54" t="s">
        <v>111</v>
      </c>
      <c r="C13" s="55" t="s">
        <v>372</v>
      </c>
      <c r="D13" s="60">
        <v>0.0017840277777777776</v>
      </c>
      <c r="E13"/>
      <c r="F13" s="53"/>
      <c r="G13" s="53"/>
      <c r="H13" s="53"/>
      <c r="I13"/>
      <c r="J13"/>
    </row>
    <row r="14" spans="1:6" ht="15.75">
      <c r="A14" s="6">
        <v>14</v>
      </c>
      <c r="B14" s="54" t="s">
        <v>373</v>
      </c>
      <c r="C14" s="55" t="s">
        <v>374</v>
      </c>
      <c r="D14" s="58">
        <v>0.0018182870370370369</v>
      </c>
      <c r="F14"/>
    </row>
    <row r="15" spans="1:10" ht="15.75">
      <c r="A15" s="6">
        <v>15</v>
      </c>
      <c r="B15" s="54" t="s">
        <v>184</v>
      </c>
      <c r="C15" s="55" t="s">
        <v>174</v>
      </c>
      <c r="D15" s="56">
        <v>0.0018260416666666668</v>
      </c>
      <c r="E15"/>
      <c r="F15" s="53"/>
      <c r="G15" s="53"/>
      <c r="H15" s="53"/>
      <c r="I15"/>
      <c r="J15"/>
    </row>
    <row r="16" spans="1:10" ht="15.75">
      <c r="A16" s="6">
        <v>16</v>
      </c>
      <c r="B16" s="54" t="s">
        <v>183</v>
      </c>
      <c r="C16" s="55" t="s">
        <v>175</v>
      </c>
      <c r="D16" s="56">
        <v>0.0018354166666666666</v>
      </c>
      <c r="E16"/>
      <c r="F16" s="53"/>
      <c r="G16" s="53"/>
      <c r="H16" s="53"/>
      <c r="I16"/>
      <c r="J16"/>
    </row>
    <row r="17" spans="1:10" ht="15" customHeight="1">
      <c r="A17" s="6">
        <v>17</v>
      </c>
      <c r="B17" s="54" t="s">
        <v>193</v>
      </c>
      <c r="C17" s="55" t="s">
        <v>176</v>
      </c>
      <c r="D17" s="56">
        <v>0.001856365740740741</v>
      </c>
      <c r="E17"/>
      <c r="F17" s="53"/>
      <c r="G17"/>
      <c r="H17"/>
      <c r="I17"/>
      <c r="J17"/>
    </row>
    <row r="18" spans="1:6" ht="15.75">
      <c r="A18" s="6">
        <v>18</v>
      </c>
      <c r="B18" s="54" t="s">
        <v>177</v>
      </c>
      <c r="C18" s="55" t="s">
        <v>178</v>
      </c>
      <c r="D18" s="58">
        <v>0.0018721064814814815</v>
      </c>
      <c r="F18"/>
    </row>
    <row r="19" spans="1:6" ht="15.75">
      <c r="A19" s="6">
        <v>19</v>
      </c>
      <c r="B19" s="54" t="s">
        <v>202</v>
      </c>
      <c r="C19" s="55" t="s">
        <v>179</v>
      </c>
      <c r="D19" s="58">
        <v>0.0019180555555555557</v>
      </c>
      <c r="F19"/>
    </row>
    <row r="20" spans="1:10" ht="15.75">
      <c r="A20" s="6">
        <v>20</v>
      </c>
      <c r="B20" s="54" t="s">
        <v>180</v>
      </c>
      <c r="C20" s="55" t="s">
        <v>268</v>
      </c>
      <c r="D20" s="56">
        <v>0.0019208333333333334</v>
      </c>
      <c r="E20"/>
      <c r="F20" s="53"/>
      <c r="G20" s="53"/>
      <c r="H20"/>
      <c r="I20"/>
      <c r="J20"/>
    </row>
    <row r="21" spans="1:6" ht="15.75">
      <c r="A21" s="6">
        <v>21</v>
      </c>
      <c r="B21" s="54" t="s">
        <v>269</v>
      </c>
      <c r="C21" s="55" t="s">
        <v>270</v>
      </c>
      <c r="D21" s="58">
        <v>0.0019494212962962963</v>
      </c>
      <c r="F21"/>
    </row>
    <row r="22" spans="1:10" ht="15.75">
      <c r="A22" s="6">
        <v>22</v>
      </c>
      <c r="B22" s="54" t="s">
        <v>113</v>
      </c>
      <c r="C22" s="55" t="s">
        <v>271</v>
      </c>
      <c r="D22" s="56">
        <v>0.0019499999999999997</v>
      </c>
      <c r="E22"/>
      <c r="F22" s="53"/>
      <c r="G22" s="53"/>
      <c r="H22"/>
      <c r="I22"/>
      <c r="J22"/>
    </row>
    <row r="23" spans="1:4" ht="15.75">
      <c r="A23" s="6">
        <v>23</v>
      </c>
      <c r="B23" s="54" t="s">
        <v>203</v>
      </c>
      <c r="C23" s="55" t="s">
        <v>272</v>
      </c>
      <c r="D23" s="58">
        <v>0.001954166666666667</v>
      </c>
    </row>
    <row r="24" spans="1:10" ht="15.75">
      <c r="A24" s="6">
        <v>24</v>
      </c>
      <c r="B24" s="54" t="s">
        <v>189</v>
      </c>
      <c r="C24" s="55" t="s">
        <v>273</v>
      </c>
      <c r="D24" s="56">
        <v>0.001975925925925926</v>
      </c>
      <c r="E24"/>
      <c r="F24" s="53"/>
      <c r="G24" s="53"/>
      <c r="H24"/>
      <c r="I24"/>
      <c r="J24"/>
    </row>
    <row r="25" spans="1:4" ht="15.75">
      <c r="A25" s="6">
        <v>25</v>
      </c>
      <c r="B25" s="54" t="s">
        <v>274</v>
      </c>
      <c r="C25" s="55" t="s">
        <v>275</v>
      </c>
      <c r="D25" s="58">
        <v>0.0019850694444444443</v>
      </c>
    </row>
    <row r="26" spans="1:4" ht="15.75">
      <c r="A26" s="6">
        <v>26</v>
      </c>
      <c r="B26" s="54" t="s">
        <v>276</v>
      </c>
      <c r="C26" s="55" t="s">
        <v>277</v>
      </c>
      <c r="D26" s="58">
        <v>0.0019895833333333332</v>
      </c>
    </row>
    <row r="27" spans="1:6" ht="15.75">
      <c r="A27" s="6">
        <v>27</v>
      </c>
      <c r="B27" s="54" t="s">
        <v>278</v>
      </c>
      <c r="C27" s="55" t="s">
        <v>279</v>
      </c>
      <c r="D27" s="58">
        <v>0.002037152777777778</v>
      </c>
      <c r="F27"/>
    </row>
    <row r="28" spans="1:6" ht="15.75">
      <c r="A28" s="6">
        <v>28</v>
      </c>
      <c r="B28" s="54" t="s">
        <v>205</v>
      </c>
      <c r="C28" s="55" t="s">
        <v>280</v>
      </c>
      <c r="D28" s="58">
        <v>0.0021216435185185184</v>
      </c>
      <c r="F28"/>
    </row>
    <row r="29" spans="1:4" ht="15.75">
      <c r="A29" s="6">
        <v>29</v>
      </c>
      <c r="B29" s="54" t="s">
        <v>281</v>
      </c>
      <c r="C29" s="61"/>
      <c r="D29" s="58">
        <v>0.002138425925925926</v>
      </c>
    </row>
    <row r="30" spans="1:4" ht="15.75">
      <c r="A30" s="6">
        <v>30</v>
      </c>
      <c r="B30" s="54" t="s">
        <v>198</v>
      </c>
      <c r="C30" s="55" t="s">
        <v>282</v>
      </c>
      <c r="D30" s="58">
        <v>0.0021697916666666667</v>
      </c>
    </row>
    <row r="31" spans="1:10" ht="15.75">
      <c r="A31" s="6">
        <v>31</v>
      </c>
      <c r="B31" s="54" t="s">
        <v>182</v>
      </c>
      <c r="C31" s="55" t="s">
        <v>283</v>
      </c>
      <c r="D31" s="56">
        <v>0.002196875</v>
      </c>
      <c r="E31"/>
      <c r="F31"/>
      <c r="G31"/>
      <c r="H31"/>
      <c r="I31"/>
      <c r="J31"/>
    </row>
    <row r="32" spans="1:4" ht="15.75">
      <c r="A32" s="6">
        <v>32</v>
      </c>
      <c r="B32" s="54" t="s">
        <v>112</v>
      </c>
      <c r="C32" s="55" t="s">
        <v>284</v>
      </c>
      <c r="D32" s="56">
        <v>0.0022023148148148145</v>
      </c>
    </row>
    <row r="33" spans="1:4" ht="15.75">
      <c r="A33" s="6">
        <v>33</v>
      </c>
      <c r="B33" s="54" t="s">
        <v>285</v>
      </c>
      <c r="C33" s="55" t="s">
        <v>286</v>
      </c>
      <c r="D33" s="58">
        <v>0.002215972222222222</v>
      </c>
    </row>
    <row r="34" spans="1:4" ht="15.75">
      <c r="A34" s="6">
        <v>34</v>
      </c>
      <c r="B34" s="54" t="s">
        <v>287</v>
      </c>
      <c r="C34" s="55" t="s">
        <v>288</v>
      </c>
      <c r="D34" s="58">
        <v>0.0022459490740740743</v>
      </c>
    </row>
    <row r="35" spans="1:6" ht="15.75">
      <c r="A35" s="6">
        <v>35</v>
      </c>
      <c r="B35" s="54" t="s">
        <v>289</v>
      </c>
      <c r="C35" s="55" t="s">
        <v>290</v>
      </c>
      <c r="D35" s="58">
        <v>0.002248148148148148</v>
      </c>
      <c r="F35"/>
    </row>
    <row r="36" spans="1:6" ht="15.75">
      <c r="A36" s="6">
        <v>36</v>
      </c>
      <c r="B36" s="54" t="s">
        <v>197</v>
      </c>
      <c r="C36" s="55" t="s">
        <v>291</v>
      </c>
      <c r="D36" s="58">
        <v>0.0022854166666666665</v>
      </c>
      <c r="F36"/>
    </row>
    <row r="37" spans="1:4" ht="15.75">
      <c r="A37" s="6">
        <v>37</v>
      </c>
      <c r="B37" s="54" t="s">
        <v>292</v>
      </c>
      <c r="C37" s="55" t="s">
        <v>293</v>
      </c>
      <c r="D37" s="58">
        <v>0.002316087962962963</v>
      </c>
    </row>
    <row r="38" spans="1:4" ht="15.75">
      <c r="A38" s="6">
        <v>38</v>
      </c>
      <c r="B38" s="54" t="s">
        <v>199</v>
      </c>
      <c r="C38" s="55" t="s">
        <v>294</v>
      </c>
      <c r="D38" s="58">
        <v>0.0023456018518518518</v>
      </c>
    </row>
    <row r="39" spans="1:4" ht="15.75">
      <c r="A39" s="6">
        <v>39</v>
      </c>
      <c r="B39" s="54" t="s">
        <v>204</v>
      </c>
      <c r="C39" s="55" t="s">
        <v>295</v>
      </c>
      <c r="D39" s="58">
        <v>0.0023991898148148145</v>
      </c>
    </row>
    <row r="40" spans="1:4" ht="15.75">
      <c r="A40" s="6">
        <v>40</v>
      </c>
      <c r="B40" s="54" t="s">
        <v>296</v>
      </c>
      <c r="C40" s="55" t="s">
        <v>297</v>
      </c>
      <c r="D40" s="58">
        <v>0.0024105324074074072</v>
      </c>
    </row>
    <row r="41" spans="1:4" ht="15.75">
      <c r="A41" s="6">
        <v>41</v>
      </c>
      <c r="B41" s="54" t="s">
        <v>201</v>
      </c>
      <c r="C41" s="55" t="s">
        <v>298</v>
      </c>
      <c r="D41" s="58">
        <v>0.002431712962962963</v>
      </c>
    </row>
    <row r="42" spans="1:6" ht="15.75">
      <c r="A42" s="6">
        <v>42</v>
      </c>
      <c r="B42" s="54" t="s">
        <v>299</v>
      </c>
      <c r="C42" s="55" t="s">
        <v>300</v>
      </c>
      <c r="D42" s="58">
        <v>0.0024358796296296294</v>
      </c>
      <c r="F42"/>
    </row>
    <row r="43" spans="1:6" ht="15.75">
      <c r="A43" s="6">
        <v>43</v>
      </c>
      <c r="B43" s="54" t="s">
        <v>301</v>
      </c>
      <c r="C43" s="55" t="s">
        <v>302</v>
      </c>
      <c r="D43" s="58">
        <v>0.0025587962962962964</v>
      </c>
      <c r="F43"/>
    </row>
    <row r="44" spans="1:6" ht="15.75">
      <c r="A44" s="6">
        <v>44</v>
      </c>
      <c r="B44" s="54" t="s">
        <v>187</v>
      </c>
      <c r="C44" s="55" t="s">
        <v>303</v>
      </c>
      <c r="D44" s="56">
        <v>0.0027824074074074075</v>
      </c>
      <c r="F44"/>
    </row>
    <row r="45" spans="1:6" ht="15.75">
      <c r="A45" s="6">
        <v>45</v>
      </c>
      <c r="B45" s="62" t="s">
        <v>186</v>
      </c>
      <c r="C45" s="55" t="s">
        <v>304</v>
      </c>
      <c r="D45" s="56">
        <v>0.0033859953703703704</v>
      </c>
      <c r="F45"/>
    </row>
    <row r="46" spans="1:6" ht="15.75">
      <c r="A46" s="6">
        <v>46</v>
      </c>
      <c r="B46" s="54" t="s">
        <v>188</v>
      </c>
      <c r="C46" s="55" t="s">
        <v>305</v>
      </c>
      <c r="D46" s="56">
        <v>0.0034182870370370374</v>
      </c>
      <c r="F46"/>
    </row>
    <row r="47" spans="1:4" ht="15.75">
      <c r="A47" s="6">
        <v>47</v>
      </c>
      <c r="B47" s="54" t="s">
        <v>306</v>
      </c>
      <c r="C47" s="55" t="s">
        <v>307</v>
      </c>
      <c r="D47" s="58">
        <v>0.004078356481481481</v>
      </c>
    </row>
    <row r="48" spans="1:6" ht="15.75">
      <c r="A48" s="6">
        <v>48</v>
      </c>
      <c r="B48" s="54" t="s">
        <v>308</v>
      </c>
      <c r="C48" s="55" t="s">
        <v>309</v>
      </c>
      <c r="D48" s="58">
        <v>0.004965393518518518</v>
      </c>
      <c r="F48"/>
    </row>
    <row r="49" spans="1:6" ht="15.75">
      <c r="A49" s="6">
        <v>49</v>
      </c>
      <c r="B49" s="54" t="s">
        <v>191</v>
      </c>
      <c r="C49" s="55" t="s">
        <v>310</v>
      </c>
      <c r="D49" s="56"/>
      <c r="F49"/>
    </row>
    <row r="50" spans="1:6" ht="15.75">
      <c r="A50" s="6"/>
      <c r="B50" s="63"/>
      <c r="C50" s="64"/>
      <c r="D50" s="65"/>
      <c r="F50"/>
    </row>
    <row r="51" spans="1:6" ht="15.75">
      <c r="A51" s="6"/>
      <c r="B51" s="63"/>
      <c r="C51" s="64"/>
      <c r="D51" s="65"/>
      <c r="F51"/>
    </row>
    <row r="52" spans="1:6" ht="15.75">
      <c r="A52" s="6"/>
      <c r="B52" s="63"/>
      <c r="C52" s="64"/>
      <c r="D52" s="65"/>
      <c r="F52"/>
    </row>
    <row r="53" spans="1:6" ht="15.75">
      <c r="A53" s="6"/>
      <c r="B53" s="63"/>
      <c r="C53" s="64"/>
      <c r="D53" s="65"/>
      <c r="F53"/>
    </row>
    <row r="54" spans="1:6" ht="15.75">
      <c r="A54" s="6"/>
      <c r="B54" s="63"/>
      <c r="C54" s="64"/>
      <c r="D54" s="65"/>
      <c r="F54"/>
    </row>
    <row r="55" spans="1:6" ht="15.75">
      <c r="A55" s="6"/>
      <c r="B55" s="63"/>
      <c r="C55" s="64"/>
      <c r="D55" s="65"/>
      <c r="F55"/>
    </row>
    <row r="56" spans="1:6" ht="15.75">
      <c r="A56" s="6"/>
      <c r="B56" s="63"/>
      <c r="C56" s="64"/>
      <c r="D56" s="65"/>
      <c r="F56"/>
    </row>
    <row r="57" spans="1:4" ht="15.75">
      <c r="A57" s="6"/>
      <c r="B57" s="63"/>
      <c r="C57" s="64"/>
      <c r="D57" s="65"/>
    </row>
    <row r="58" spans="1:6" ht="15.75">
      <c r="A58" s="6"/>
      <c r="B58" s="63"/>
      <c r="C58" s="64"/>
      <c r="D58" s="65"/>
      <c r="F58"/>
    </row>
    <row r="59" spans="1:6" ht="15.75">
      <c r="A59" s="6"/>
      <c r="B59" s="63"/>
      <c r="C59" s="64"/>
      <c r="D59" s="65"/>
      <c r="F59"/>
    </row>
    <row r="60" spans="1:6" ht="15.75">
      <c r="A60" s="6"/>
      <c r="B60" s="63"/>
      <c r="C60" s="64"/>
      <c r="D60" s="65"/>
      <c r="F60"/>
    </row>
    <row r="61" spans="1:6" ht="15.75">
      <c r="A61" s="6"/>
      <c r="B61" s="63"/>
      <c r="C61" s="64"/>
      <c r="D61" s="65"/>
      <c r="F61"/>
    </row>
    <row r="62" spans="1:4" ht="15.75">
      <c r="A62" s="6"/>
      <c r="B62" s="63"/>
      <c r="C62" s="64"/>
      <c r="D62" s="65"/>
    </row>
    <row r="63" spans="1:6" ht="15.75">
      <c r="A63" s="6"/>
      <c r="B63" s="63"/>
      <c r="C63" s="64"/>
      <c r="D63" s="65"/>
      <c r="F63"/>
    </row>
    <row r="64" spans="1:4" ht="15.75">
      <c r="A64" s="6"/>
      <c r="B64" s="63"/>
      <c r="C64" s="64"/>
      <c r="D64" s="65"/>
    </row>
    <row r="65" spans="1:4" ht="15.75">
      <c r="A65" s="66"/>
      <c r="B65" s="67"/>
      <c r="C65" s="6"/>
      <c r="D65" s="68"/>
    </row>
    <row r="66" spans="1:4" ht="15.75">
      <c r="A66" s="66"/>
      <c r="B66" s="67"/>
      <c r="C66" s="6"/>
      <c r="D66" s="68"/>
    </row>
    <row r="67" spans="2:4" ht="15.75">
      <c r="B67" s="67"/>
      <c r="C67" s="6"/>
      <c r="D67" s="70"/>
    </row>
    <row r="68" spans="2:4" ht="15.75">
      <c r="B68" s="67"/>
      <c r="C68" s="6"/>
      <c r="D68" s="70"/>
    </row>
    <row r="73" spans="1:4" ht="15.75">
      <c r="A73" s="71"/>
      <c r="B73" s="61"/>
      <c r="C73" s="66"/>
      <c r="D73" s="70"/>
    </row>
    <row r="74" spans="1:3" ht="15.75">
      <c r="A74" s="71"/>
      <c r="B74" s="61"/>
      <c r="C74" s="66"/>
    </row>
    <row r="75" spans="1:3" ht="15.75">
      <c r="A75" s="71"/>
      <c r="B75" s="61"/>
      <c r="C75" s="66"/>
    </row>
    <row r="76" spans="1:3" ht="15.75">
      <c r="A76" s="71"/>
      <c r="B76" s="61"/>
      <c r="C76" s="66"/>
    </row>
    <row r="77" spans="1:3" ht="15.75">
      <c r="A77" s="71"/>
      <c r="B77" s="61"/>
      <c r="C77" s="66"/>
    </row>
    <row r="78" spans="2:3" ht="15.75">
      <c r="B78" s="61"/>
      <c r="C78" s="66"/>
    </row>
    <row r="79" spans="2:3" ht="15.75">
      <c r="B79" s="61"/>
      <c r="C79" s="66"/>
    </row>
    <row r="80" spans="2:5" ht="15.75">
      <c r="B80" s="61"/>
      <c r="C80" s="66"/>
      <c r="D80" s="73"/>
      <c r="E80" s="74"/>
    </row>
    <row r="81" spans="2:5" ht="15.75">
      <c r="B81" s="61"/>
      <c r="C81" s="66"/>
      <c r="D81" s="73"/>
      <c r="E81" s="74"/>
    </row>
    <row r="82" spans="2:4" ht="15.75">
      <c r="B82" s="61"/>
      <c r="C82" s="66"/>
      <c r="D82" s="75" t="s">
        <v>311</v>
      </c>
    </row>
    <row r="83" spans="2:4" ht="15.75">
      <c r="B83" s="61"/>
      <c r="C83" s="66"/>
      <c r="D83" s="75" t="s">
        <v>311</v>
      </c>
    </row>
    <row r="84" spans="2:4" ht="15.75">
      <c r="B84" s="61"/>
      <c r="C84" s="66"/>
      <c r="D84" s="73"/>
    </row>
    <row r="85" spans="2:4" ht="15.75">
      <c r="B85" s="61"/>
      <c r="C85" s="66"/>
      <c r="D85" s="75" t="s">
        <v>311</v>
      </c>
    </row>
    <row r="86" spans="2:4" ht="15.75">
      <c r="B86" s="61"/>
      <c r="C86" s="66"/>
      <c r="D86" s="75" t="s">
        <v>311</v>
      </c>
    </row>
    <row r="87" spans="2:4" ht="15.75">
      <c r="B87" s="61"/>
      <c r="C87" s="66"/>
      <c r="D87" s="76"/>
    </row>
    <row r="88" spans="2:4" ht="15.75">
      <c r="B88" s="61"/>
      <c r="C88" s="66"/>
      <c r="D88" s="75" t="s">
        <v>311</v>
      </c>
    </row>
    <row r="89" spans="2:4" ht="15.75">
      <c r="B89" s="61"/>
      <c r="C89" s="66"/>
      <c r="D89" s="75" t="s">
        <v>311</v>
      </c>
    </row>
    <row r="90" spans="2:4" ht="15.75">
      <c r="B90" s="61"/>
      <c r="C90" s="66"/>
      <c r="D90" s="75" t="s">
        <v>311</v>
      </c>
    </row>
    <row r="91" spans="2:4" ht="15.75">
      <c r="B91" s="61"/>
      <c r="C91" s="66"/>
      <c r="D91" s="75" t="s">
        <v>311</v>
      </c>
    </row>
    <row r="92" ht="15.75">
      <c r="D92" s="75" t="s">
        <v>311</v>
      </c>
    </row>
    <row r="93" ht="15.75">
      <c r="D93" s="75" t="s">
        <v>311</v>
      </c>
    </row>
    <row r="94" ht="15.75">
      <c r="D94" s="76"/>
    </row>
    <row r="95" ht="15.75">
      <c r="D95" s="75" t="s">
        <v>311</v>
      </c>
    </row>
    <row r="96" spans="4:5" ht="15.75">
      <c r="D96" s="75"/>
      <c r="E96" s="69"/>
    </row>
    <row r="97" spans="4:5" ht="15.75">
      <c r="D97" s="75"/>
      <c r="E97" s="69"/>
    </row>
    <row r="98" ht="15.75">
      <c r="D98" s="75" t="s">
        <v>311</v>
      </c>
    </row>
    <row r="99" spans="4:5" ht="15.75">
      <c r="D99" s="75"/>
      <c r="E99" s="69"/>
    </row>
    <row r="100" spans="4:5" ht="15.75">
      <c r="D100" s="75"/>
      <c r="E100" s="69"/>
    </row>
    <row r="104" spans="4:5" ht="15.75">
      <c r="D104" s="78"/>
      <c r="E104" s="79"/>
    </row>
    <row r="105" spans="4:5" ht="15.75">
      <c r="D105" s="80"/>
      <c r="E105" s="79"/>
    </row>
    <row r="106" spans="4:5" ht="15.75">
      <c r="D106" s="80"/>
      <c r="E106" s="79"/>
    </row>
    <row r="107" spans="4:5" ht="15.75">
      <c r="D107" s="80"/>
      <c r="E107" s="79"/>
    </row>
    <row r="108" spans="4:5" ht="15.75">
      <c r="D108" s="80"/>
      <c r="E108" s="79"/>
    </row>
    <row r="109" spans="4:5" ht="15.75">
      <c r="D109" s="80"/>
      <c r="E109" s="79"/>
    </row>
    <row r="110" spans="4:5" ht="15.75">
      <c r="D110" s="80"/>
      <c r="E110" s="79"/>
    </row>
    <row r="111" spans="4:5" ht="15.75">
      <c r="D111" s="80"/>
      <c r="E111" s="79"/>
    </row>
    <row r="112" spans="4:5" ht="15.75">
      <c r="D112" s="80"/>
      <c r="E112" s="79"/>
    </row>
    <row r="113" spans="4:5" ht="15.75">
      <c r="D113" s="80"/>
      <c r="E113" s="79"/>
    </row>
    <row r="114" spans="4:5" ht="15.75">
      <c r="D114" s="80"/>
      <c r="E114" s="79"/>
    </row>
    <row r="115" spans="4:5" ht="15.75">
      <c r="D115" s="80"/>
      <c r="E115" s="79"/>
    </row>
    <row r="116" spans="4:5" ht="15.75">
      <c r="D116" s="80"/>
      <c r="E116" s="79"/>
    </row>
    <row r="117" spans="4:5" ht="15.75">
      <c r="D117" s="80"/>
      <c r="E117" s="79"/>
    </row>
    <row r="118" spans="4:5" ht="15.75">
      <c r="D118" s="81"/>
      <c r="E118" s="79"/>
    </row>
    <row r="119" spans="4:5" ht="15.75">
      <c r="D119" s="81"/>
      <c r="E119" s="66"/>
    </row>
    <row r="120" spans="4:5" ht="15.75">
      <c r="D120" s="81"/>
      <c r="E120" s="66"/>
    </row>
    <row r="121" spans="4:5" ht="15.75">
      <c r="D121" s="81"/>
      <c r="E121" s="66"/>
    </row>
    <row r="122" spans="4:5" ht="15.75">
      <c r="D122" s="81"/>
      <c r="E122" s="66"/>
    </row>
  </sheetData>
  <printOptions/>
  <pageMargins left="0.7500000000000001" right="0.7500000000000001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Harbaum</dc:creator>
  <cp:keywords/>
  <dc:description/>
  <cp:lastModifiedBy>Christopher Chow</cp:lastModifiedBy>
  <cp:lastPrinted>2012-07-24T03:46:54Z</cp:lastPrinted>
  <dcterms:created xsi:type="dcterms:W3CDTF">2007-08-03T11:04:04Z</dcterms:created>
  <dcterms:modified xsi:type="dcterms:W3CDTF">2012-08-07T06:19:05Z</dcterms:modified>
  <cp:category/>
  <cp:version/>
  <cp:contentType/>
  <cp:contentStatus/>
</cp:coreProperties>
</file>